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i\Dropbox (Personale)\esperimenti\eyetracking - clefts\complexity_metrics\"/>
    </mc:Choice>
  </mc:AlternateContent>
  <xr:revisionPtr revIDLastSave="0" documentId="13_ncr:1_{7DCD3B45-07B0-43D5-8534-BE892438DB72}" xr6:coauthVersionLast="43" xr6:coauthVersionMax="43" xr10:uidLastSave="{00000000-0000-0000-0000-000000000000}"/>
  <bookViews>
    <workbookView xWindow="1395" yWindow="1890" windowWidth="24525" windowHeight="13545" activeTab="2" xr2:uid="{00000000-000D-0000-FFFF-FFFF00000000}"/>
  </bookViews>
  <sheets>
    <sheet name="FEC OC" sheetId="3" r:id="rId1"/>
    <sheet name="FRC OR" sheetId="4" r:id="rId2"/>
    <sheet name="FRC OC" sheetId="7" r:id="rId3"/>
  </sheets>
  <calcPr calcId="181029"/>
</workbook>
</file>

<file path=xl/calcChain.xml><?xml version="1.0" encoding="utf-8"?>
<calcChain xmlns="http://schemas.openxmlformats.org/spreadsheetml/2006/main">
  <c r="P4" i="7" l="1"/>
  <c r="P3" i="7"/>
  <c r="C21" i="7" l="1"/>
  <c r="C15" i="7"/>
  <c r="C9" i="7"/>
  <c r="C10" i="7"/>
  <c r="C4" i="7"/>
  <c r="G15" i="4" l="1"/>
  <c r="F33" i="4"/>
  <c r="F27" i="4"/>
  <c r="F21" i="4"/>
  <c r="F15" i="4"/>
  <c r="F9" i="4"/>
  <c r="F3" i="4"/>
  <c r="R15" i="4"/>
  <c r="U15" i="4" s="1"/>
  <c r="R14" i="4"/>
  <c r="U14" i="4" s="1"/>
  <c r="R9" i="4"/>
  <c r="U9" i="4" s="1"/>
  <c r="R8" i="4"/>
  <c r="U8" i="4" s="1"/>
  <c r="R3" i="4"/>
  <c r="U3" i="4" s="1"/>
  <c r="R2" i="4"/>
  <c r="U2" i="4" s="1"/>
  <c r="D33" i="4"/>
  <c r="G33" i="4" s="1"/>
  <c r="D32" i="4"/>
  <c r="G32" i="4" s="1"/>
  <c r="G27" i="4"/>
  <c r="D26" i="4"/>
  <c r="G26" i="4" s="1"/>
  <c r="D21" i="4"/>
  <c r="G21" i="4" s="1"/>
  <c r="D20" i="4"/>
  <c r="G20" i="4" s="1"/>
  <c r="D15" i="4"/>
  <c r="D14" i="4"/>
  <c r="G14" i="4" s="1"/>
  <c r="D9" i="4"/>
  <c r="G9" i="4" s="1"/>
  <c r="D8" i="4"/>
  <c r="G8" i="4" s="1"/>
  <c r="D3" i="4"/>
  <c r="D2" i="4"/>
  <c r="F32" i="4"/>
  <c r="Q14" i="4"/>
  <c r="Q8" i="4"/>
  <c r="Q2" i="4"/>
  <c r="C26" i="4"/>
  <c r="F26" i="4" s="1"/>
  <c r="C20" i="4"/>
  <c r="F20" i="4" s="1"/>
  <c r="C14" i="4"/>
  <c r="F14" i="4" s="1"/>
  <c r="C8" i="4"/>
  <c r="F8" i="4" s="1"/>
  <c r="C2" i="4"/>
  <c r="F2" i="4" s="1"/>
  <c r="U5" i="4" l="1"/>
  <c r="Q28" i="4" s="1"/>
  <c r="U11" i="4"/>
  <c r="Q27" i="4" s="1"/>
  <c r="G29" i="4"/>
  <c r="Q23" i="4" s="1"/>
  <c r="U17" i="4"/>
  <c r="G2" i="4"/>
  <c r="G11" i="4"/>
  <c r="C3" i="7"/>
  <c r="G23" i="4" l="1"/>
  <c r="Q24" i="4" s="1"/>
  <c r="G17" i="4"/>
  <c r="Q22" i="4" s="1"/>
  <c r="Q26" i="4"/>
  <c r="Q21" i="4"/>
  <c r="C22" i="3" l="1"/>
  <c r="E22" i="3" s="1"/>
  <c r="C21" i="3"/>
  <c r="E21" i="3" s="1"/>
  <c r="C16" i="3"/>
  <c r="E16" i="3"/>
  <c r="C15" i="3"/>
  <c r="E15" i="3" s="1"/>
  <c r="C10" i="3"/>
  <c r="E10" i="3" s="1"/>
  <c r="C9" i="3"/>
  <c r="E9" i="3" s="1"/>
  <c r="C4" i="3"/>
  <c r="E4" i="3" s="1"/>
  <c r="C3" i="3"/>
  <c r="E3" i="3" s="1"/>
  <c r="E21" i="7"/>
  <c r="E22" i="7"/>
  <c r="E15" i="7"/>
  <c r="E16" i="7"/>
  <c r="E9" i="7"/>
  <c r="E10" i="7"/>
  <c r="E3" i="7"/>
  <c r="E4" i="7"/>
  <c r="S28" i="4"/>
  <c r="G3" i="4" l="1"/>
  <c r="S23" i="4"/>
  <c r="E17" i="7"/>
  <c r="O5" i="7" s="1"/>
  <c r="P5" i="7" s="1"/>
  <c r="E11" i="7"/>
  <c r="O4" i="7" s="1"/>
  <c r="E23" i="7"/>
  <c r="O6" i="7" s="1"/>
  <c r="P6" i="7" s="1"/>
  <c r="E5" i="3"/>
  <c r="O3" i="3" s="1"/>
  <c r="S26" i="4"/>
  <c r="S21" i="4"/>
  <c r="S27" i="4"/>
  <c r="S22" i="4"/>
  <c r="E17" i="3"/>
  <c r="O5" i="3" s="1"/>
  <c r="E5" i="7"/>
  <c r="O3" i="7" s="1"/>
  <c r="E11" i="3"/>
  <c r="O4" i="3" s="1"/>
  <c r="E23" i="3"/>
  <c r="O6" i="3" s="1"/>
  <c r="S24" i="4"/>
  <c r="G5" i="4" l="1"/>
  <c r="Q20" i="4" s="1"/>
  <c r="S20" i="4" s="1"/>
  <c r="G35" i="4"/>
  <c r="Q25" i="4" s="1"/>
  <c r="S25" i="4" s="1"/>
</calcChain>
</file>

<file path=xl/sharedStrings.xml><?xml version="1.0" encoding="utf-8"?>
<sst xmlns="http://schemas.openxmlformats.org/spreadsheetml/2006/main" count="323" uniqueCount="64">
  <si>
    <t>O</t>
  </si>
  <si>
    <t>N</t>
  </si>
  <si>
    <t>C-FIC</t>
  </si>
  <si>
    <t>D1</t>
  </si>
  <si>
    <t>D2</t>
  </si>
  <si>
    <t>N2</t>
  </si>
  <si>
    <t>retrieval</t>
  </si>
  <si>
    <t>D</t>
  </si>
  <si>
    <t>number</t>
  </si>
  <si>
    <t>gender</t>
  </si>
  <si>
    <t>animacy</t>
  </si>
  <si>
    <t>P2</t>
  </si>
  <si>
    <t>N1</t>
  </si>
  <si>
    <t>P1</t>
  </si>
  <si>
    <t>Summary</t>
  </si>
  <si>
    <t>C_FIC</t>
  </si>
  <si>
    <t>ms</t>
  </si>
  <si>
    <t>scroring</t>
  </si>
  <si>
    <t>no matching features</t>
  </si>
  <si>
    <t>matching features</t>
  </si>
  <si>
    <t>subcat matching</t>
  </si>
  <si>
    <t>person</t>
  </si>
  <si>
    <t>Function</t>
  </si>
  <si>
    <t>items in memory</t>
  </si>
  <si>
    <t>nesting level</t>
  </si>
  <si>
    <t>features matching in memory</t>
  </si>
  <si>
    <r>
      <t xml:space="preserve">It was </t>
    </r>
    <r>
      <rPr>
        <u/>
        <sz val="11"/>
        <color theme="1"/>
        <rFont val="Calibri"/>
        <family val="2"/>
        <scheme val="minor"/>
      </rPr>
      <t>the physicist</t>
    </r>
    <r>
      <rPr>
        <sz val="11"/>
        <color theme="1"/>
        <rFont val="Calibri"/>
        <family val="2"/>
        <scheme val="minor"/>
      </rPr>
      <t xml:space="preserve"> who </t>
    </r>
    <r>
      <rPr>
        <u/>
        <sz val="11"/>
        <color theme="1"/>
        <rFont val="Calibri"/>
        <family val="2"/>
        <scheme val="minor"/>
      </rPr>
      <t>the dean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</si>
  <si>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u/>
        <sz val="11"/>
        <color theme="1"/>
        <rFont val="Calibri"/>
        <family val="2"/>
        <scheme val="minor"/>
      </rPr>
      <t xml:space="preserve">the physicist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Bruce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</si>
  <si>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u/>
        <sz val="11"/>
        <color theme="1"/>
        <rFont val="Calibri"/>
        <family val="2"/>
        <scheme val="minor"/>
      </rPr>
      <t>the physicist</t>
    </r>
    <r>
      <rPr>
        <sz val="11"/>
        <color theme="1"/>
        <rFont val="Calibri"/>
        <family val="2"/>
        <scheme val="minor"/>
      </rPr>
      <t xml:space="preserve"> who </t>
    </r>
    <r>
      <rPr>
        <u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</si>
  <si>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u/>
        <sz val="11"/>
        <color theme="1"/>
        <rFont val="Calibri"/>
        <family val="2"/>
        <scheme val="minor"/>
      </rPr>
      <t>John</t>
    </r>
    <r>
      <rPr>
        <sz val="11"/>
        <color theme="1"/>
        <rFont val="Calibri"/>
        <family val="2"/>
        <scheme val="minor"/>
      </rPr>
      <t xml:space="preserve"> who </t>
    </r>
    <r>
      <rPr>
        <u/>
        <sz val="11"/>
        <color theme="1"/>
        <rFont val="Calibri"/>
        <family val="2"/>
        <scheme val="minor"/>
      </rPr>
      <t>the dean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</si>
  <si>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u/>
        <sz val="11"/>
        <color theme="1"/>
        <rFont val="Calibri"/>
        <family val="2"/>
        <scheme val="minor"/>
      </rPr>
      <t>John</t>
    </r>
    <r>
      <rPr>
        <sz val="11"/>
        <color theme="1"/>
        <rFont val="Calibri"/>
        <family val="2"/>
        <scheme val="minor"/>
      </rPr>
      <t xml:space="preserve"> who </t>
    </r>
    <r>
      <rPr>
        <u/>
        <sz val="11"/>
        <color theme="1"/>
        <rFont val="Calibri"/>
        <family val="2"/>
        <scheme val="minor"/>
      </rPr>
      <t>Bruce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</si>
  <si>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u/>
        <sz val="11"/>
        <color theme="1"/>
        <rFont val="Calibri"/>
        <family val="2"/>
        <scheme val="minor"/>
      </rPr>
      <t>John</t>
    </r>
    <r>
      <rPr>
        <sz val="11"/>
        <color theme="1"/>
        <rFont val="Calibri"/>
        <family val="2"/>
        <scheme val="minor"/>
      </rPr>
      <t xml:space="preserve"> who </t>
    </r>
    <r>
      <rPr>
        <u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</si>
  <si>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u/>
        <sz val="11"/>
        <color theme="1"/>
        <rFont val="Calibri"/>
        <family val="2"/>
        <scheme val="minor"/>
      </rPr>
      <t>us</t>
    </r>
    <r>
      <rPr>
        <sz val="11"/>
        <color theme="1"/>
        <rFont val="Calibri"/>
        <family val="2"/>
        <scheme val="minor"/>
      </rPr>
      <t xml:space="preserve"> who </t>
    </r>
    <r>
      <rPr>
        <u/>
        <sz val="11"/>
        <color theme="1"/>
        <rFont val="Calibri"/>
        <family val="2"/>
        <scheme val="minor"/>
      </rPr>
      <t>the dean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</si>
  <si>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u/>
        <sz val="11"/>
        <color theme="1"/>
        <rFont val="Calibri"/>
        <family val="2"/>
        <scheme val="minor"/>
      </rPr>
      <t>us</t>
    </r>
    <r>
      <rPr>
        <sz val="11"/>
        <color theme="1"/>
        <rFont val="Calibri"/>
        <family val="2"/>
        <scheme val="minor"/>
      </rPr>
      <t xml:space="preserve"> who </t>
    </r>
    <r>
      <rPr>
        <u/>
        <sz val="11"/>
        <color theme="1"/>
        <rFont val="Calibri"/>
        <family val="2"/>
        <scheme val="minor"/>
      </rPr>
      <t>Bruce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</si>
  <si>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t>Sample sentence</t>
  </si>
  <si>
    <r>
      <t xml:space="preserve"> = (O nF)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/dF</t>
    </r>
  </si>
  <si>
    <t>nF</t>
  </si>
  <si>
    <t>dF</t>
  </si>
  <si>
    <t>distinct features in memory</t>
  </si>
  <si>
    <r>
      <t xml:space="preserve"> = (1+nF)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/(1+dF)</t>
    </r>
  </si>
  <si>
    <t>retrieval D2</t>
  </si>
  <si>
    <t>retrieval D1</t>
  </si>
  <si>
    <t>M</t>
  </si>
  <si>
    <t>retrieval P2</t>
  </si>
  <si>
    <t>retrieval P1</t>
  </si>
  <si>
    <t>case</t>
  </si>
  <si>
    <t>error</t>
  </si>
  <si>
    <t>min</t>
  </si>
  <si>
    <t>max</t>
  </si>
  <si>
    <r>
      <t xml:space="preserve">It was </t>
    </r>
    <r>
      <rPr>
        <b/>
        <u/>
        <sz val="11"/>
        <color theme="1"/>
        <rFont val="Calibri"/>
        <family val="2"/>
        <scheme val="minor"/>
      </rPr>
      <t>you</t>
    </r>
    <r>
      <rPr>
        <u/>
        <sz val="11"/>
        <color theme="1"/>
        <rFont val="Calibri"/>
        <family val="2"/>
        <scheme val="minor"/>
      </rPr>
      <t xml:space="preserve"> physicists</t>
    </r>
    <r>
      <rPr>
        <sz val="11"/>
        <color theme="1"/>
        <rFont val="Calibri"/>
        <family val="2"/>
        <scheme val="minor"/>
      </rPr>
      <t xml:space="preserve"> that </t>
    </r>
    <r>
      <rPr>
        <b/>
        <u/>
        <sz val="11"/>
        <color theme="1"/>
        <rFont val="Calibri"/>
        <family val="2"/>
        <scheme val="minor"/>
      </rPr>
      <t>you</t>
    </r>
    <r>
      <rPr>
        <u/>
        <sz val="11"/>
        <color theme="1"/>
        <rFont val="Calibri"/>
        <family val="2"/>
        <scheme val="minor"/>
      </rPr>
      <t xml:space="preserve"> linguists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</si>
  <si>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b/>
        <u/>
        <sz val="11"/>
        <color theme="1"/>
        <rFont val="Calibri"/>
        <family val="2"/>
        <scheme val="minor"/>
      </rPr>
      <t>you</t>
    </r>
    <r>
      <rPr>
        <u/>
        <sz val="11"/>
        <color theme="1"/>
        <rFont val="Calibri"/>
        <family val="2"/>
        <scheme val="minor"/>
      </rPr>
      <t xml:space="preserve"> physicists</t>
    </r>
    <r>
      <rPr>
        <sz val="11"/>
        <color theme="1"/>
        <rFont val="Calibri"/>
        <family val="2"/>
        <scheme val="minor"/>
      </rPr>
      <t xml:space="preserve"> that </t>
    </r>
    <r>
      <rPr>
        <b/>
        <u/>
        <sz val="11"/>
        <color theme="1"/>
        <rFont val="Calibri"/>
        <family val="2"/>
        <scheme val="minor"/>
      </rPr>
      <t>the</t>
    </r>
    <r>
      <rPr>
        <u/>
        <sz val="11"/>
        <color theme="1"/>
        <rFont val="Calibri"/>
        <family val="2"/>
        <scheme val="minor"/>
      </rPr>
      <t xml:space="preserve"> linguists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</si>
  <si>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b/>
        <u/>
        <sz val="11"/>
        <color theme="1"/>
        <rFont val="Calibri"/>
        <family val="2"/>
        <scheme val="minor"/>
      </rPr>
      <t>the</t>
    </r>
    <r>
      <rPr>
        <u/>
        <sz val="11"/>
        <color theme="1"/>
        <rFont val="Calibri"/>
        <family val="2"/>
        <scheme val="minor"/>
      </rPr>
      <t xml:space="preserve"> physicists</t>
    </r>
    <r>
      <rPr>
        <sz val="11"/>
        <color theme="1"/>
        <rFont val="Calibri"/>
        <family val="2"/>
        <scheme val="minor"/>
      </rPr>
      <t xml:space="preserve"> that </t>
    </r>
    <r>
      <rPr>
        <b/>
        <u/>
        <sz val="11"/>
        <color theme="1"/>
        <rFont val="Calibri"/>
        <family val="2"/>
        <scheme val="minor"/>
      </rPr>
      <t>you</t>
    </r>
    <r>
      <rPr>
        <u/>
        <sz val="11"/>
        <color theme="1"/>
        <rFont val="Calibri"/>
        <family val="2"/>
        <scheme val="minor"/>
      </rPr>
      <t xml:space="preserve"> linguists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</si>
  <si>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r>
      <t xml:space="preserve">It was </t>
    </r>
    <r>
      <rPr>
        <b/>
        <u/>
        <sz val="11"/>
        <color theme="1"/>
        <rFont val="Calibri"/>
        <family val="2"/>
        <scheme val="minor"/>
      </rPr>
      <t>the</t>
    </r>
    <r>
      <rPr>
        <u/>
        <sz val="11"/>
        <color theme="1"/>
        <rFont val="Calibri"/>
        <family val="2"/>
        <scheme val="minor"/>
      </rPr>
      <t xml:space="preserve"> physicists</t>
    </r>
    <r>
      <rPr>
        <sz val="11"/>
        <color theme="1"/>
        <rFont val="Calibri"/>
        <family val="2"/>
        <scheme val="minor"/>
      </rPr>
      <t xml:space="preserve"> that </t>
    </r>
    <r>
      <rPr>
        <b/>
        <u/>
        <sz val="11"/>
        <color theme="1"/>
        <rFont val="Calibri"/>
        <family val="2"/>
        <scheme val="minor"/>
      </rPr>
      <t>the</t>
    </r>
    <r>
      <rPr>
        <u/>
        <sz val="11"/>
        <color theme="1"/>
        <rFont val="Calibri"/>
        <family val="2"/>
        <scheme val="minor"/>
      </rPr>
      <t xml:space="preserve"> linguists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praised</t>
    </r>
    <r>
      <rPr>
        <sz val="11"/>
        <color theme="1"/>
        <rFont val="Calibri"/>
        <family val="2"/>
        <scheme val="minor"/>
      </rPr>
      <t xml:space="preserve"> at the meeting.</t>
    </r>
  </si>
  <si>
    <t>FRC</t>
  </si>
  <si>
    <t>FEC</t>
  </si>
  <si>
    <t>encoding D2</t>
  </si>
  <si>
    <t>encoding D1</t>
  </si>
  <si>
    <t>encoding P2</t>
  </si>
  <si>
    <t>encoding P1</t>
  </si>
  <si>
    <t>C_FEC</t>
  </si>
  <si>
    <t>1+ log(FRC)</t>
  </si>
  <si>
    <t>LOG(FIC)</t>
  </si>
  <si>
    <t>eF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</si>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</sst>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3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8" xfId="0" applyFill="1" applyBorder="1"/>
    <xf numFmtId="0" fontId="0" fillId="2" borderId="9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0" fillId="0" borderId="0" xfId="0" applyFill="1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18" xfId="0" applyBorder="1"/>
    <xf numFmtId="0" fontId="0" fillId="0" borderId="6" xfId="0" applyBorder="1"/>
    <xf numFmtId="0" fontId="0" fillId="0" borderId="18" xfId="0" applyFill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2" borderId="9" xfId="0" applyFill="1" applyBorder="1"/>
    <xf numFmtId="0" fontId="0" fillId="2" borderId="7" xfId="0" applyFill="1" applyBorder="1"/>
    <xf numFmtId="0" fontId="4" fillId="0" borderId="0" xfId="0" applyFont="1" applyBorder="1" applyAlignment="1">
      <alignment horizontal="left"/>
    </xf>
    <xf numFmtId="0" fontId="0" fillId="2" borderId="0" xfId="0" applyFill="1" applyBorder="1"/>
    <xf numFmtId="0" fontId="0" fillId="0" borderId="2" xfId="0" applyBorder="1" applyAlignment="1">
      <alignment horizontal="right"/>
    </xf>
    <xf numFmtId="0" fontId="0" fillId="0" borderId="19" xfId="0" applyFill="1" applyBorder="1"/>
    <xf numFmtId="0" fontId="0" fillId="0" borderId="19" xfId="0" applyBorder="1"/>
    <xf numFmtId="0" fontId="0" fillId="0" borderId="20" xfId="0" applyBorder="1"/>
    <xf numFmtId="0" fontId="0" fillId="0" borderId="16" xfId="0" applyBorder="1" applyAlignment="1">
      <alignment horizontal="left"/>
    </xf>
    <xf numFmtId="0" fontId="0" fillId="0" borderId="0" xfId="0" applyAlignment="1"/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Alignment="1"/>
    <xf numFmtId="0" fontId="3" fillId="0" borderId="0" xfId="0" applyFont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4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2" fillId="0" borderId="2" xfId="0" applyFont="1" applyBorder="1" applyAlignment="1">
      <alignment horizontal="right"/>
    </xf>
    <xf numFmtId="2" fontId="0" fillId="0" borderId="4" xfId="0" applyNumberFormat="1" applyBorder="1" applyAlignment="1">
      <alignment horizontal="left"/>
    </xf>
    <xf numFmtId="2" fontId="0" fillId="0" borderId="23" xfId="0" applyNumberFormat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/>
    <xf numFmtId="0" fontId="0" fillId="2" borderId="0" xfId="0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3"/>
  <sheetViews>
    <sheetView zoomScale="80" zoomScaleNormal="80" workbookViewId="0">
      <selection activeCell="O3" sqref="O3"/>
    </sheetView>
  </sheetViews>
  <sheetFormatPr defaultRowHeight="15" x14ac:dyDescent="0.25"/>
  <cols>
    <col min="1" max="1" width="15.140625" customWidth="1"/>
  </cols>
  <sheetData>
    <row r="1" spans="1:19" ht="15.75" thickBot="1" x14ac:dyDescent="0.3">
      <c r="A1" s="48" t="s">
        <v>52</v>
      </c>
    </row>
    <row r="2" spans="1:19" ht="15.75" thickBot="1" x14ac:dyDescent="0.3">
      <c r="A2" s="6"/>
      <c r="B2" s="7" t="s">
        <v>42</v>
      </c>
      <c r="C2" s="7" t="s">
        <v>36</v>
      </c>
      <c r="D2" s="7" t="s">
        <v>37</v>
      </c>
      <c r="E2" s="7" t="s">
        <v>54</v>
      </c>
      <c r="F2" s="8"/>
      <c r="G2" s="7" t="s">
        <v>7</v>
      </c>
      <c r="H2" s="7" t="s">
        <v>45</v>
      </c>
      <c r="I2" s="7" t="s">
        <v>21</v>
      </c>
      <c r="J2" s="7" t="s">
        <v>8</v>
      </c>
      <c r="K2" s="9" t="s">
        <v>1</v>
      </c>
      <c r="M2" s="6" t="s">
        <v>14</v>
      </c>
      <c r="N2" s="8"/>
      <c r="O2" s="9" t="s">
        <v>59</v>
      </c>
      <c r="P2" s="26" t="s">
        <v>16</v>
      </c>
      <c r="Q2" s="26" t="s">
        <v>46</v>
      </c>
      <c r="R2" s="6" t="s">
        <v>47</v>
      </c>
      <c r="S2" s="9" t="s">
        <v>48</v>
      </c>
    </row>
    <row r="3" spans="1:19" ht="15.75" x14ac:dyDescent="0.25">
      <c r="A3" s="5" t="s">
        <v>55</v>
      </c>
      <c r="B3" s="2">
        <v>2</v>
      </c>
      <c r="C3" s="2">
        <f>SUM(G3:K3)</f>
        <v>1</v>
      </c>
      <c r="D3" s="2"/>
      <c r="E3" s="2">
        <f>C3</f>
        <v>1</v>
      </c>
      <c r="F3" s="3"/>
      <c r="G3" s="3"/>
      <c r="H3" s="3"/>
      <c r="I3" s="19"/>
      <c r="J3" s="3"/>
      <c r="K3" s="4">
        <v>1</v>
      </c>
      <c r="M3" s="22" t="s">
        <v>3</v>
      </c>
      <c r="N3" s="23" t="s">
        <v>4</v>
      </c>
      <c r="O3" s="27">
        <f>$E$5</f>
        <v>3</v>
      </c>
      <c r="P3" s="28"/>
      <c r="Q3" s="44"/>
      <c r="R3" s="46"/>
      <c r="S3" s="47"/>
    </row>
    <row r="4" spans="1:19" ht="15.75" x14ac:dyDescent="0.25">
      <c r="A4" s="5" t="s">
        <v>56</v>
      </c>
      <c r="B4" s="2">
        <v>1</v>
      </c>
      <c r="C4" s="2">
        <f>SUM(G4:K4)</f>
        <v>3</v>
      </c>
      <c r="D4" s="2"/>
      <c r="E4" s="2">
        <f>C4</f>
        <v>3</v>
      </c>
      <c r="F4" s="3"/>
      <c r="G4" s="3">
        <v>1</v>
      </c>
      <c r="H4" s="3"/>
      <c r="I4" s="3"/>
      <c r="J4" s="3">
        <v>1</v>
      </c>
      <c r="K4" s="4">
        <v>1</v>
      </c>
      <c r="M4" s="20" t="s">
        <v>3</v>
      </c>
      <c r="N4" s="24" t="s">
        <v>11</v>
      </c>
      <c r="O4" s="27">
        <f>$E$11</f>
        <v>6</v>
      </c>
      <c r="P4" s="28"/>
      <c r="Q4" s="44"/>
      <c r="R4" s="46"/>
      <c r="S4" s="47"/>
    </row>
    <row r="5" spans="1:19" ht="16.5" thickBot="1" x14ac:dyDescent="0.3">
      <c r="A5" s="14"/>
      <c r="B5" s="15"/>
      <c r="C5" s="15"/>
      <c r="D5" s="15"/>
      <c r="E5" s="16">
        <f>PRODUCT(E3:E4)</f>
        <v>3</v>
      </c>
      <c r="F5" s="17"/>
      <c r="G5" s="17"/>
      <c r="H5" s="17"/>
      <c r="I5" s="17"/>
      <c r="J5" s="17"/>
      <c r="K5" s="18"/>
      <c r="M5" s="20" t="s">
        <v>13</v>
      </c>
      <c r="N5" s="24" t="s">
        <v>4</v>
      </c>
      <c r="O5" s="27">
        <f>$E$17</f>
        <v>4</v>
      </c>
      <c r="P5" s="28"/>
      <c r="Q5" s="44"/>
      <c r="R5" s="46"/>
      <c r="S5" s="47"/>
    </row>
    <row r="6" spans="1:19" ht="15.75" x14ac:dyDescent="0.25">
      <c r="M6" s="53" t="s">
        <v>13</v>
      </c>
      <c r="N6" s="54" t="s">
        <v>11</v>
      </c>
      <c r="O6" s="55">
        <f>E23</f>
        <v>8</v>
      </c>
      <c r="P6" s="56"/>
      <c r="Q6" s="57"/>
      <c r="R6" s="58"/>
      <c r="S6" s="59"/>
    </row>
    <row r="7" spans="1:19" ht="15.75" thickBot="1" x14ac:dyDescent="0.3">
      <c r="A7" s="48" t="s">
        <v>51</v>
      </c>
    </row>
    <row r="8" spans="1:19" ht="15.75" thickBot="1" x14ac:dyDescent="0.3">
      <c r="A8" s="6"/>
      <c r="B8" s="7" t="s">
        <v>42</v>
      </c>
      <c r="C8" s="7" t="s">
        <v>36</v>
      </c>
      <c r="D8" s="7" t="s">
        <v>37</v>
      </c>
      <c r="E8" s="7" t="s">
        <v>54</v>
      </c>
      <c r="F8" s="8"/>
      <c r="G8" s="7" t="s">
        <v>7</v>
      </c>
      <c r="H8" s="7" t="s">
        <v>45</v>
      </c>
      <c r="I8" s="7" t="s">
        <v>21</v>
      </c>
      <c r="J8" s="7" t="s">
        <v>8</v>
      </c>
      <c r="K8" s="9" t="s">
        <v>1</v>
      </c>
      <c r="M8" s="6" t="s">
        <v>17</v>
      </c>
      <c r="N8" s="8"/>
      <c r="O8" s="8"/>
      <c r="P8" s="36"/>
    </row>
    <row r="9" spans="1:19" x14ac:dyDescent="0.25">
      <c r="A9" s="5" t="s">
        <v>57</v>
      </c>
      <c r="B9" s="2">
        <v>2</v>
      </c>
      <c r="C9" s="2">
        <f>SUM(G9:K9)</f>
        <v>2</v>
      </c>
      <c r="D9" s="2"/>
      <c r="E9" s="2">
        <f>C9</f>
        <v>2</v>
      </c>
      <c r="F9" s="3"/>
      <c r="G9" s="3"/>
      <c r="H9" s="3"/>
      <c r="I9" s="3">
        <v>1</v>
      </c>
      <c r="J9" s="3"/>
      <c r="K9" s="4">
        <v>1</v>
      </c>
      <c r="M9" s="20">
        <v>0</v>
      </c>
      <c r="N9" s="3" t="s">
        <v>18</v>
      </c>
      <c r="O9" s="3"/>
      <c r="P9" s="4"/>
    </row>
    <row r="10" spans="1:19" x14ac:dyDescent="0.25">
      <c r="A10" s="5" t="s">
        <v>56</v>
      </c>
      <c r="B10" s="2">
        <v>1</v>
      </c>
      <c r="C10" s="2">
        <f>SUM(G10:K10)</f>
        <v>3</v>
      </c>
      <c r="D10" s="2"/>
      <c r="E10" s="2">
        <f>C10</f>
        <v>3</v>
      </c>
      <c r="F10" s="3"/>
      <c r="G10" s="3">
        <v>1</v>
      </c>
      <c r="H10" s="3"/>
      <c r="I10" s="3"/>
      <c r="J10" s="3">
        <v>1</v>
      </c>
      <c r="K10" s="4">
        <v>1</v>
      </c>
      <c r="M10" s="20">
        <v>0.5</v>
      </c>
      <c r="N10" s="3" t="s">
        <v>20</v>
      </c>
      <c r="O10" s="3"/>
      <c r="P10" s="4"/>
    </row>
    <row r="11" spans="1:19" ht="15.75" thickBot="1" x14ac:dyDescent="0.3">
      <c r="A11" s="10"/>
      <c r="B11" s="11"/>
      <c r="C11" s="11"/>
      <c r="D11" s="11"/>
      <c r="E11" s="16">
        <f>PRODUCT(E9:E10)</f>
        <v>6</v>
      </c>
      <c r="F11" s="12"/>
      <c r="G11" s="12"/>
      <c r="H11" s="12"/>
      <c r="I11" s="12"/>
      <c r="J11" s="12"/>
      <c r="K11" s="13"/>
      <c r="M11" s="21">
        <v>1</v>
      </c>
      <c r="N11" s="31" t="s">
        <v>19</v>
      </c>
      <c r="O11" s="31"/>
      <c r="P11" s="32"/>
    </row>
    <row r="12" spans="1:19" ht="15.75" thickBot="1" x14ac:dyDescent="0.3"/>
    <row r="13" spans="1:19" ht="15.75" thickBot="1" x14ac:dyDescent="0.3">
      <c r="A13" s="48" t="s">
        <v>50</v>
      </c>
      <c r="M13" s="37" t="s">
        <v>22</v>
      </c>
      <c r="N13" s="8"/>
      <c r="O13" s="8"/>
      <c r="P13" s="36"/>
    </row>
    <row r="14" spans="1:19" ht="18" thickBot="1" x14ac:dyDescent="0.3">
      <c r="A14" s="6"/>
      <c r="B14" s="7" t="s">
        <v>42</v>
      </c>
      <c r="C14" s="7" t="s">
        <v>36</v>
      </c>
      <c r="D14" s="7" t="s">
        <v>37</v>
      </c>
      <c r="E14" s="7" t="s">
        <v>54</v>
      </c>
      <c r="F14" s="8"/>
      <c r="G14" s="7" t="s">
        <v>7</v>
      </c>
      <c r="H14" s="7" t="s">
        <v>45</v>
      </c>
      <c r="I14" s="7" t="s">
        <v>21</v>
      </c>
      <c r="J14" s="7" t="s">
        <v>8</v>
      </c>
      <c r="K14" s="9" t="s">
        <v>1</v>
      </c>
      <c r="M14" s="60" t="s">
        <v>54</v>
      </c>
      <c r="N14" s="41" t="s">
        <v>39</v>
      </c>
      <c r="O14" s="42"/>
      <c r="P14" s="43"/>
    </row>
    <row r="15" spans="1:19" x14ac:dyDescent="0.25">
      <c r="A15" s="5" t="s">
        <v>55</v>
      </c>
      <c r="B15" s="2">
        <v>2</v>
      </c>
      <c r="C15" s="2">
        <f>SUM(G15:K15)</f>
        <v>1</v>
      </c>
      <c r="D15" s="2"/>
      <c r="E15" s="2">
        <f>C15</f>
        <v>1</v>
      </c>
      <c r="F15" s="3"/>
      <c r="G15" s="3"/>
      <c r="H15" s="3"/>
      <c r="I15" s="3"/>
      <c r="J15" s="3"/>
      <c r="K15" s="4">
        <v>1</v>
      </c>
      <c r="M15" s="34" t="s">
        <v>0</v>
      </c>
      <c r="N15" s="19" t="s">
        <v>23</v>
      </c>
      <c r="O15" s="3"/>
      <c r="P15" s="4"/>
    </row>
    <row r="16" spans="1:19" x14ac:dyDescent="0.25">
      <c r="A16" s="5" t="s">
        <v>58</v>
      </c>
      <c r="B16" s="2">
        <v>1</v>
      </c>
      <c r="C16" s="2">
        <f>SUM(G16:K16)</f>
        <v>4</v>
      </c>
      <c r="D16" s="2"/>
      <c r="E16" s="2">
        <f>C16</f>
        <v>4</v>
      </c>
      <c r="F16" s="3"/>
      <c r="G16" s="3">
        <v>1</v>
      </c>
      <c r="H16" s="3"/>
      <c r="I16" s="3">
        <v>1</v>
      </c>
      <c r="J16" s="3">
        <v>1</v>
      </c>
      <c r="K16" s="4">
        <v>1</v>
      </c>
      <c r="M16" s="34" t="s">
        <v>1</v>
      </c>
      <c r="N16" s="19" t="s">
        <v>24</v>
      </c>
      <c r="O16" s="3"/>
      <c r="P16" s="4"/>
    </row>
    <row r="17" spans="1:16" ht="15.75" thickBot="1" x14ac:dyDescent="0.3">
      <c r="A17" s="10"/>
      <c r="B17" s="11"/>
      <c r="C17" s="11"/>
      <c r="D17" s="11"/>
      <c r="E17" s="16">
        <f>PRODUCT(E15:E16)</f>
        <v>4</v>
      </c>
      <c r="F17" s="12"/>
      <c r="G17" s="12"/>
      <c r="H17" s="12"/>
      <c r="I17" s="12"/>
      <c r="J17" s="12"/>
      <c r="K17" s="13"/>
      <c r="M17" s="34" t="s">
        <v>37</v>
      </c>
      <c r="N17" s="19" t="s">
        <v>38</v>
      </c>
      <c r="O17" s="3"/>
      <c r="P17" s="4"/>
    </row>
    <row r="18" spans="1:16" ht="15.75" thickBot="1" x14ac:dyDescent="0.3">
      <c r="M18" s="35" t="s">
        <v>36</v>
      </c>
      <c r="N18" s="33" t="s">
        <v>25</v>
      </c>
      <c r="O18" s="31"/>
      <c r="P18" s="32"/>
    </row>
    <row r="19" spans="1:16" ht="15.75" thickBot="1" x14ac:dyDescent="0.3">
      <c r="A19" s="48" t="s">
        <v>49</v>
      </c>
    </row>
    <row r="20" spans="1:16" ht="15.75" thickBot="1" x14ac:dyDescent="0.3">
      <c r="A20" s="6"/>
      <c r="B20" s="7" t="s">
        <v>42</v>
      </c>
      <c r="C20" s="7" t="s">
        <v>36</v>
      </c>
      <c r="D20" s="7" t="s">
        <v>37</v>
      </c>
      <c r="E20" s="7" t="s">
        <v>54</v>
      </c>
      <c r="F20" s="8"/>
      <c r="G20" s="7" t="s">
        <v>7</v>
      </c>
      <c r="H20" s="7" t="s">
        <v>45</v>
      </c>
      <c r="I20" s="7" t="s">
        <v>21</v>
      </c>
      <c r="J20" s="7" t="s">
        <v>8</v>
      </c>
      <c r="K20" s="9" t="s">
        <v>1</v>
      </c>
    </row>
    <row r="21" spans="1:16" x14ac:dyDescent="0.25">
      <c r="A21" s="5" t="s">
        <v>57</v>
      </c>
      <c r="B21" s="2">
        <v>2</v>
      </c>
      <c r="C21" s="2">
        <f>SUM(G21:K21)</f>
        <v>2</v>
      </c>
      <c r="D21" s="2"/>
      <c r="E21" s="2">
        <f>C21</f>
        <v>2</v>
      </c>
      <c r="F21" s="3"/>
      <c r="G21" s="3"/>
      <c r="H21" s="3"/>
      <c r="I21" s="3">
        <v>1</v>
      </c>
      <c r="J21" s="3"/>
      <c r="K21" s="4">
        <v>1</v>
      </c>
    </row>
    <row r="22" spans="1:16" x14ac:dyDescent="0.25">
      <c r="A22" s="5" t="s">
        <v>58</v>
      </c>
      <c r="B22" s="2">
        <v>1</v>
      </c>
      <c r="C22" s="2">
        <f>SUM(G22:K22)</f>
        <v>4</v>
      </c>
      <c r="D22" s="2"/>
      <c r="E22" s="2">
        <f>C22</f>
        <v>4</v>
      </c>
      <c r="F22" s="3"/>
      <c r="G22" s="3">
        <v>1</v>
      </c>
      <c r="H22" s="3"/>
      <c r="I22" s="3">
        <v>1</v>
      </c>
      <c r="J22" s="3">
        <v>1</v>
      </c>
      <c r="K22" s="4">
        <v>1</v>
      </c>
    </row>
    <row r="23" spans="1:16" ht="15.75" thickBot="1" x14ac:dyDescent="0.3">
      <c r="A23" s="10"/>
      <c r="B23" s="11"/>
      <c r="C23" s="11"/>
      <c r="D23" s="11"/>
      <c r="E23" s="16">
        <f>PRODUCT(E21:E22)</f>
        <v>8</v>
      </c>
      <c r="F23" s="12"/>
      <c r="G23" s="12"/>
      <c r="H23" s="12"/>
      <c r="I23" s="12"/>
      <c r="J23" s="12"/>
      <c r="K23" s="13"/>
    </row>
  </sheetData>
  <conditionalFormatting sqref="O3:O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4:N16 M13:N13 N1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:M1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:K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K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:K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5:K1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1:K2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0:K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6:K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2:K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40"/>
  <sheetViews>
    <sheetView topLeftCell="A7" zoomScale="80" zoomScaleNormal="80" workbookViewId="0">
      <selection activeCell="T31" sqref="T31"/>
    </sheetView>
  </sheetViews>
  <sheetFormatPr defaultRowHeight="15" x14ac:dyDescent="0.25"/>
  <cols>
    <col min="5" max="5" width="10.5703125" customWidth="1"/>
    <col min="6" max="6" width="9.42578125" customWidth="1"/>
    <col min="17" max="17" width="12" customWidth="1"/>
    <col min="19" max="19" width="12.85546875" bestFit="1" customWidth="1"/>
    <col min="20" max="20" width="9.42578125" bestFit="1" customWidth="1"/>
  </cols>
  <sheetData>
    <row r="1" spans="1:27" ht="15.75" thickBot="1" x14ac:dyDescent="0.3">
      <c r="A1" s="6"/>
      <c r="B1" s="7" t="s">
        <v>63</v>
      </c>
      <c r="C1" s="7" t="s">
        <v>62</v>
      </c>
      <c r="D1" s="7" t="s">
        <v>36</v>
      </c>
      <c r="E1" s="7" t="s">
        <v>37</v>
      </c>
      <c r="F1" s="7" t="s">
        <v>54</v>
      </c>
      <c r="G1" s="8" t="s">
        <v>53</v>
      </c>
      <c r="H1" s="7" t="s">
        <v>7</v>
      </c>
      <c r="I1" s="7" t="s">
        <v>21</v>
      </c>
      <c r="J1" s="7" t="s">
        <v>8</v>
      </c>
      <c r="K1" s="7" t="s">
        <v>9</v>
      </c>
      <c r="L1" s="7" t="s">
        <v>10</v>
      </c>
      <c r="M1" s="9" t="s">
        <v>1</v>
      </c>
      <c r="O1" s="6"/>
      <c r="P1" s="7" t="s">
        <v>0</v>
      </c>
      <c r="Q1" s="7" t="s">
        <v>1</v>
      </c>
      <c r="R1" s="7" t="s">
        <v>36</v>
      </c>
      <c r="S1" s="7" t="s">
        <v>37</v>
      </c>
      <c r="T1" s="7" t="s">
        <v>54</v>
      </c>
      <c r="U1" s="8" t="s">
        <v>53</v>
      </c>
      <c r="V1" s="7" t="s">
        <v>7</v>
      </c>
      <c r="W1" s="7" t="s">
        <v>21</v>
      </c>
      <c r="X1" s="7" t="s">
        <v>8</v>
      </c>
      <c r="Y1" s="7" t="s">
        <v>9</v>
      </c>
      <c r="Z1" s="7" t="s">
        <v>10</v>
      </c>
      <c r="AA1" s="9" t="s">
        <v>1</v>
      </c>
    </row>
    <row r="2" spans="1:27" x14ac:dyDescent="0.25">
      <c r="A2" s="1" t="s">
        <v>3</v>
      </c>
      <c r="B2" s="2">
        <v>1</v>
      </c>
      <c r="C2" s="2">
        <f>SUM(H2:M2)+1</f>
        <v>3</v>
      </c>
      <c r="D2" s="2">
        <f>SUM(H2:M2)</f>
        <v>2</v>
      </c>
      <c r="E2" s="2"/>
      <c r="F2" s="2">
        <f>C2</f>
        <v>3</v>
      </c>
      <c r="G2" s="2">
        <f>((1+D2)^B2)/(1+E2)</f>
        <v>3</v>
      </c>
      <c r="H2" s="3">
        <v>1</v>
      </c>
      <c r="I2" s="3">
        <v>0</v>
      </c>
      <c r="J2" s="3">
        <v>0</v>
      </c>
      <c r="K2" s="3">
        <v>0</v>
      </c>
      <c r="L2" s="3">
        <v>0</v>
      </c>
      <c r="M2" s="4">
        <v>1</v>
      </c>
      <c r="O2" s="1" t="s">
        <v>13</v>
      </c>
      <c r="P2" s="2">
        <v>1</v>
      </c>
      <c r="Q2" s="2">
        <f>SUM(V2:AA2)+1</f>
        <v>2</v>
      </c>
      <c r="R2" s="2">
        <f>SUM(V2:AA2)</f>
        <v>1</v>
      </c>
      <c r="S2" s="2"/>
      <c r="T2" s="2"/>
      <c r="U2" s="2">
        <f>((1+R2)^P2)/(1+S2)</f>
        <v>2</v>
      </c>
      <c r="V2" s="3">
        <v>0</v>
      </c>
      <c r="W2" s="3">
        <v>1</v>
      </c>
      <c r="X2" s="3">
        <v>0</v>
      </c>
      <c r="Y2" s="3">
        <v>0</v>
      </c>
      <c r="Z2" s="3">
        <v>0</v>
      </c>
      <c r="AA2" s="4">
        <v>0</v>
      </c>
    </row>
    <row r="3" spans="1:27" x14ac:dyDescent="0.25">
      <c r="A3" s="1" t="s">
        <v>4</v>
      </c>
      <c r="B3" s="2">
        <v>2</v>
      </c>
      <c r="C3" s="2"/>
      <c r="D3" s="2">
        <f>SUM(H3:M3)</f>
        <v>2</v>
      </c>
      <c r="E3" s="2"/>
      <c r="F3" s="2">
        <f>C3</f>
        <v>0</v>
      </c>
      <c r="G3" s="2">
        <f>((1+D3)^B3)/(1+E3)</f>
        <v>9</v>
      </c>
      <c r="H3" s="3">
        <v>1</v>
      </c>
      <c r="I3" s="3">
        <v>0</v>
      </c>
      <c r="J3" s="3">
        <v>0</v>
      </c>
      <c r="K3" s="3">
        <v>0</v>
      </c>
      <c r="L3" s="3">
        <v>0</v>
      </c>
      <c r="M3" s="4">
        <v>1</v>
      </c>
      <c r="O3" s="1" t="s">
        <v>13</v>
      </c>
      <c r="P3" s="2">
        <v>2</v>
      </c>
      <c r="Q3" s="2"/>
      <c r="R3" s="2">
        <f>SUM(V3:AA3)</f>
        <v>1</v>
      </c>
      <c r="S3" s="2">
        <v>1</v>
      </c>
      <c r="T3" s="2"/>
      <c r="U3" s="2">
        <f>((1+R3)^P3)/(1+S3)</f>
        <v>2</v>
      </c>
      <c r="V3" s="3">
        <v>0</v>
      </c>
      <c r="W3" s="3">
        <v>1</v>
      </c>
      <c r="X3" s="19">
        <v>0</v>
      </c>
      <c r="Y3" s="3">
        <v>0</v>
      </c>
      <c r="Z3" s="3">
        <v>0</v>
      </c>
      <c r="AA3" s="4">
        <v>0</v>
      </c>
    </row>
    <row r="4" spans="1:27" x14ac:dyDescent="0.25">
      <c r="A4" s="5" t="s">
        <v>6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4"/>
      <c r="O4" s="5" t="s">
        <v>6</v>
      </c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4"/>
    </row>
    <row r="5" spans="1:27" ht="15.75" thickBot="1" x14ac:dyDescent="0.3">
      <c r="A5" s="14"/>
      <c r="B5" s="15"/>
      <c r="C5" s="15"/>
      <c r="D5" s="15"/>
      <c r="E5" s="15"/>
      <c r="F5" s="16"/>
      <c r="G5" s="17">
        <f>G2*G3</f>
        <v>27</v>
      </c>
      <c r="H5" s="17"/>
      <c r="I5" s="17"/>
      <c r="J5" s="17"/>
      <c r="K5" s="17"/>
      <c r="L5" s="17"/>
      <c r="M5" s="18"/>
      <c r="O5" s="10"/>
      <c r="P5" s="11"/>
      <c r="Q5" s="11"/>
      <c r="R5" s="11"/>
      <c r="S5" s="11"/>
      <c r="T5" s="16"/>
      <c r="U5" s="17">
        <f>U2*U3</f>
        <v>4</v>
      </c>
      <c r="V5" s="12"/>
      <c r="W5" s="12"/>
      <c r="X5" s="12"/>
      <c r="Y5" s="12"/>
      <c r="Z5" s="12"/>
      <c r="AA5" s="13"/>
    </row>
    <row r="6" spans="1:27" ht="15.75" thickBot="1" x14ac:dyDescent="0.3"/>
    <row r="7" spans="1:27" ht="15.75" thickBot="1" x14ac:dyDescent="0.3">
      <c r="A7" s="6"/>
      <c r="B7" s="7" t="s">
        <v>0</v>
      </c>
      <c r="C7" s="7"/>
      <c r="D7" s="7" t="s">
        <v>36</v>
      </c>
      <c r="E7" s="7" t="s">
        <v>37</v>
      </c>
      <c r="F7" s="7" t="s">
        <v>54</v>
      </c>
      <c r="G7" s="8"/>
      <c r="H7" s="7" t="s">
        <v>7</v>
      </c>
      <c r="I7" s="7" t="s">
        <v>21</v>
      </c>
      <c r="J7" s="7" t="s">
        <v>8</v>
      </c>
      <c r="K7" s="7" t="s">
        <v>9</v>
      </c>
      <c r="L7" s="7" t="s">
        <v>10</v>
      </c>
      <c r="M7" s="9" t="s">
        <v>1</v>
      </c>
      <c r="O7" s="6"/>
      <c r="P7" s="7" t="s">
        <v>0</v>
      </c>
      <c r="Q7" s="7" t="s">
        <v>1</v>
      </c>
      <c r="R7" s="7" t="s">
        <v>36</v>
      </c>
      <c r="S7" s="7" t="s">
        <v>37</v>
      </c>
      <c r="T7" s="7" t="s">
        <v>54</v>
      </c>
      <c r="U7" s="8" t="s">
        <v>53</v>
      </c>
      <c r="V7" s="7" t="s">
        <v>7</v>
      </c>
      <c r="W7" s="7"/>
      <c r="X7" s="7" t="s">
        <v>8</v>
      </c>
      <c r="Y7" s="7" t="s">
        <v>9</v>
      </c>
      <c r="Z7" s="7" t="s">
        <v>10</v>
      </c>
      <c r="AA7" s="9" t="s">
        <v>1</v>
      </c>
    </row>
    <row r="8" spans="1:27" x14ac:dyDescent="0.25">
      <c r="A8" s="1" t="s">
        <v>3</v>
      </c>
      <c r="B8" s="2">
        <v>1</v>
      </c>
      <c r="C8" s="2">
        <f>SUM(H8:M8)+1</f>
        <v>3</v>
      </c>
      <c r="D8" s="2">
        <f>SUM(H8:M8)</f>
        <v>2</v>
      </c>
      <c r="E8" s="2"/>
      <c r="F8" s="2">
        <f>C8</f>
        <v>3</v>
      </c>
      <c r="G8" s="2">
        <f>((1+D8)^B8)/(1+E8)</f>
        <v>3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4">
        <v>1</v>
      </c>
      <c r="O8" s="1" t="s">
        <v>13</v>
      </c>
      <c r="P8" s="2">
        <v>1</v>
      </c>
      <c r="Q8" s="2">
        <f>SUM(V8:AA8)+1</f>
        <v>2</v>
      </c>
      <c r="R8" s="2">
        <f>SUM(V8:AA8)</f>
        <v>1</v>
      </c>
      <c r="S8" s="2"/>
      <c r="T8" s="2"/>
      <c r="U8" s="2">
        <f>((1+R8)^P8)/(1+S8)</f>
        <v>2</v>
      </c>
      <c r="V8" s="3">
        <v>0</v>
      </c>
      <c r="W8" s="3">
        <v>1</v>
      </c>
      <c r="X8" s="3">
        <v>0</v>
      </c>
      <c r="Y8" s="3">
        <v>0</v>
      </c>
      <c r="Z8" s="3">
        <v>0</v>
      </c>
      <c r="AA8" s="4">
        <v>0</v>
      </c>
    </row>
    <row r="9" spans="1:27" x14ac:dyDescent="0.25">
      <c r="A9" s="1" t="s">
        <v>5</v>
      </c>
      <c r="B9" s="2">
        <v>2</v>
      </c>
      <c r="C9" s="2"/>
      <c r="D9" s="2">
        <f>SUM(H9:M9)</f>
        <v>1</v>
      </c>
      <c r="E9" s="2">
        <v>0</v>
      </c>
      <c r="F9" s="2">
        <f>C9</f>
        <v>0</v>
      </c>
      <c r="G9" s="2">
        <f>((1+D9)^B9)/(1+E9)</f>
        <v>4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4">
        <v>1</v>
      </c>
      <c r="O9" s="1" t="s">
        <v>5</v>
      </c>
      <c r="P9" s="2">
        <v>2</v>
      </c>
      <c r="Q9" s="2"/>
      <c r="R9" s="2">
        <f>SUM(V9:AA9)</f>
        <v>1</v>
      </c>
      <c r="S9" s="2"/>
      <c r="T9" s="2"/>
      <c r="U9" s="2">
        <f>((1+R9)^P9)/(1+S9)</f>
        <v>4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4">
        <v>1</v>
      </c>
    </row>
    <row r="10" spans="1:27" x14ac:dyDescent="0.25">
      <c r="A10" s="5" t="s">
        <v>6</v>
      </c>
      <c r="B10" s="2"/>
      <c r="C10" s="2"/>
      <c r="D10" s="2"/>
      <c r="E10" s="2"/>
      <c r="F10" s="2"/>
      <c r="G10" s="3"/>
      <c r="H10" s="3"/>
      <c r="I10" s="3"/>
      <c r="J10" s="3"/>
      <c r="K10" s="3"/>
      <c r="L10" s="3"/>
      <c r="M10" s="4"/>
      <c r="O10" s="5" t="s">
        <v>6</v>
      </c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4"/>
    </row>
    <row r="11" spans="1:27" ht="15.75" thickBot="1" x14ac:dyDescent="0.3">
      <c r="A11" s="10"/>
      <c r="B11" s="11"/>
      <c r="C11" s="11"/>
      <c r="D11" s="11"/>
      <c r="E11" s="11"/>
      <c r="F11" s="16"/>
      <c r="G11" s="17">
        <f>G8*G9</f>
        <v>12</v>
      </c>
      <c r="H11" s="12"/>
      <c r="I11" s="12"/>
      <c r="J11" s="12"/>
      <c r="K11" s="12"/>
      <c r="L11" s="12"/>
      <c r="M11" s="13"/>
      <c r="O11" s="10"/>
      <c r="P11" s="11"/>
      <c r="Q11" s="11"/>
      <c r="R11" s="11"/>
      <c r="S11" s="11"/>
      <c r="T11" s="16"/>
      <c r="U11" s="17">
        <f>U8*U9</f>
        <v>8</v>
      </c>
      <c r="V11" s="12"/>
      <c r="W11" s="12"/>
      <c r="X11" s="12"/>
      <c r="Y11" s="12"/>
      <c r="Z11" s="12"/>
      <c r="AA11" s="13"/>
    </row>
    <row r="12" spans="1:27" ht="15.75" thickBot="1" x14ac:dyDescent="0.3"/>
    <row r="13" spans="1:27" ht="15.75" thickBot="1" x14ac:dyDescent="0.3">
      <c r="A13" s="6"/>
      <c r="B13" s="7" t="s">
        <v>0</v>
      </c>
      <c r="C13" s="7"/>
      <c r="D13" s="7" t="s">
        <v>36</v>
      </c>
      <c r="E13" s="7" t="s">
        <v>37</v>
      </c>
      <c r="F13" s="7" t="s">
        <v>54</v>
      </c>
      <c r="G13" s="8"/>
      <c r="H13" s="7" t="s">
        <v>7</v>
      </c>
      <c r="I13" s="7" t="s">
        <v>21</v>
      </c>
      <c r="J13" s="7" t="s">
        <v>8</v>
      </c>
      <c r="K13" s="7" t="s">
        <v>9</v>
      </c>
      <c r="L13" s="7" t="s">
        <v>10</v>
      </c>
      <c r="M13" s="9" t="s">
        <v>1</v>
      </c>
      <c r="O13" s="6"/>
      <c r="P13" s="7" t="s">
        <v>0</v>
      </c>
      <c r="Q13" s="7" t="s">
        <v>1</v>
      </c>
      <c r="R13" s="7" t="s">
        <v>36</v>
      </c>
      <c r="S13" s="7" t="s">
        <v>37</v>
      </c>
      <c r="T13" s="7" t="s">
        <v>54</v>
      </c>
      <c r="U13" s="8" t="s">
        <v>53</v>
      </c>
      <c r="V13" s="7" t="s">
        <v>7</v>
      </c>
      <c r="W13" s="7"/>
      <c r="X13" s="7" t="s">
        <v>8</v>
      </c>
      <c r="Y13" s="7" t="s">
        <v>9</v>
      </c>
      <c r="Z13" s="7" t="s">
        <v>10</v>
      </c>
      <c r="AA13" s="9" t="s">
        <v>1</v>
      </c>
    </row>
    <row r="14" spans="1:27" x14ac:dyDescent="0.25">
      <c r="A14" s="1" t="s">
        <v>3</v>
      </c>
      <c r="B14" s="2">
        <v>1</v>
      </c>
      <c r="C14" s="2">
        <f>SUM(H14:M14)+1</f>
        <v>3</v>
      </c>
      <c r="D14" s="2">
        <f>SUM(H14:M14)</f>
        <v>2</v>
      </c>
      <c r="E14" s="2"/>
      <c r="F14" s="2">
        <f>C14</f>
        <v>3</v>
      </c>
      <c r="G14" s="2">
        <f>((1+D14)^B14)/(1+E14)</f>
        <v>3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4">
        <v>1</v>
      </c>
      <c r="O14" s="1" t="s">
        <v>13</v>
      </c>
      <c r="P14" s="2">
        <v>1</v>
      </c>
      <c r="Q14" s="2">
        <f>SUM(V14:AA14)+1</f>
        <v>2</v>
      </c>
      <c r="R14" s="2">
        <f>SUM(V14:AA14)</f>
        <v>1</v>
      </c>
      <c r="S14" s="2"/>
      <c r="T14" s="2"/>
      <c r="U14" s="2">
        <f>((1+R14)^P14)/(1+S14)</f>
        <v>2</v>
      </c>
      <c r="V14" s="3">
        <v>0</v>
      </c>
      <c r="W14" s="3">
        <v>1</v>
      </c>
      <c r="X14" s="3">
        <v>0</v>
      </c>
      <c r="Y14" s="3">
        <v>0</v>
      </c>
      <c r="Z14" s="3">
        <v>0</v>
      </c>
      <c r="AA14" s="4">
        <v>0</v>
      </c>
    </row>
    <row r="15" spans="1:27" x14ac:dyDescent="0.25">
      <c r="A15" s="1" t="s">
        <v>11</v>
      </c>
      <c r="B15" s="2">
        <v>2</v>
      </c>
      <c r="C15" s="2"/>
      <c r="D15" s="2">
        <f>SUM(H15:M15)</f>
        <v>1</v>
      </c>
      <c r="E15" s="2">
        <v>1</v>
      </c>
      <c r="F15" s="2">
        <f>C15</f>
        <v>0</v>
      </c>
      <c r="G15" s="2">
        <f>((1+D15)^B15)/(1+E15)</f>
        <v>2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4">
        <v>0</v>
      </c>
      <c r="O15" s="1" t="s">
        <v>4</v>
      </c>
      <c r="P15" s="2">
        <v>2</v>
      </c>
      <c r="Q15" s="2"/>
      <c r="R15" s="2">
        <f>SUM(V15:AA15)</f>
        <v>2</v>
      </c>
      <c r="S15" s="2"/>
      <c r="T15" s="2"/>
      <c r="U15" s="2">
        <f>((1+R15)^P15)/(1+S15)</f>
        <v>9</v>
      </c>
      <c r="V15" s="3">
        <v>1</v>
      </c>
      <c r="W15" s="3">
        <v>0</v>
      </c>
      <c r="X15" s="3">
        <v>0</v>
      </c>
      <c r="Y15" s="3">
        <v>0</v>
      </c>
      <c r="Z15" s="3">
        <v>0</v>
      </c>
      <c r="AA15" s="4">
        <v>1</v>
      </c>
    </row>
    <row r="16" spans="1:27" x14ac:dyDescent="0.25">
      <c r="A16" s="5" t="s">
        <v>6</v>
      </c>
      <c r="B16" s="2"/>
      <c r="C16" s="2"/>
      <c r="D16" s="2"/>
      <c r="E16" s="2"/>
      <c r="F16" s="2"/>
      <c r="G16" s="3"/>
      <c r="H16" s="3"/>
      <c r="I16" s="3"/>
      <c r="J16" s="3"/>
      <c r="K16" s="3"/>
      <c r="L16" s="3"/>
      <c r="M16" s="4"/>
      <c r="O16" s="5" t="s">
        <v>6</v>
      </c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4"/>
    </row>
    <row r="17" spans="1:27" ht="15.75" thickBot="1" x14ac:dyDescent="0.3">
      <c r="A17" s="10"/>
      <c r="B17" s="11"/>
      <c r="C17" s="11"/>
      <c r="D17" s="11"/>
      <c r="E17" s="11"/>
      <c r="F17" s="16"/>
      <c r="G17" s="17">
        <f>G14*G15</f>
        <v>6</v>
      </c>
      <c r="H17" s="12"/>
      <c r="I17" s="12"/>
      <c r="J17" s="12"/>
      <c r="K17" s="12"/>
      <c r="L17" s="12"/>
      <c r="M17" s="13"/>
      <c r="O17" s="10"/>
      <c r="P17" s="11"/>
      <c r="Q17" s="11"/>
      <c r="R17" s="11"/>
      <c r="S17" s="11"/>
      <c r="T17" s="16"/>
      <c r="U17" s="17">
        <f>U14*U15</f>
        <v>18</v>
      </c>
      <c r="V17" s="12"/>
      <c r="W17" s="12"/>
      <c r="X17" s="12"/>
      <c r="Y17" s="12"/>
      <c r="Z17" s="12"/>
      <c r="AA17" s="13"/>
    </row>
    <row r="18" spans="1:27" ht="15.75" thickBot="1" x14ac:dyDescent="0.3"/>
    <row r="19" spans="1:27" ht="15.75" thickBot="1" x14ac:dyDescent="0.3">
      <c r="A19" s="6"/>
      <c r="B19" s="7" t="s">
        <v>0</v>
      </c>
      <c r="C19" s="7"/>
      <c r="D19" s="7" t="s">
        <v>36</v>
      </c>
      <c r="E19" s="7" t="s">
        <v>37</v>
      </c>
      <c r="F19" s="7" t="s">
        <v>54</v>
      </c>
      <c r="G19" s="8"/>
      <c r="H19" s="7" t="s">
        <v>7</v>
      </c>
      <c r="I19" s="7" t="s">
        <v>21</v>
      </c>
      <c r="J19" s="7" t="s">
        <v>8</v>
      </c>
      <c r="K19" s="7" t="s">
        <v>9</v>
      </c>
      <c r="L19" s="7" t="s">
        <v>10</v>
      </c>
      <c r="M19" s="9" t="s">
        <v>1</v>
      </c>
      <c r="O19" s="6" t="s">
        <v>14</v>
      </c>
      <c r="P19" s="8"/>
      <c r="Q19" s="9" t="s">
        <v>15</v>
      </c>
      <c r="R19" s="26" t="s">
        <v>16</v>
      </c>
      <c r="S19" s="30" t="s">
        <v>61</v>
      </c>
      <c r="U19" s="73" t="s">
        <v>34</v>
      </c>
      <c r="V19" s="72"/>
      <c r="W19" s="72"/>
      <c r="X19" s="72"/>
      <c r="Y19" s="72"/>
      <c r="Z19" s="72"/>
      <c r="AA19" s="72"/>
    </row>
    <row r="20" spans="1:27" ht="15.75" x14ac:dyDescent="0.25">
      <c r="A20" s="1" t="s">
        <v>12</v>
      </c>
      <c r="B20" s="2">
        <v>1</v>
      </c>
      <c r="C20" s="2">
        <f>SUM(H20:M20)+1</f>
        <v>2</v>
      </c>
      <c r="D20" s="2">
        <f>SUM(H20:M20)</f>
        <v>1</v>
      </c>
      <c r="E20" s="2"/>
      <c r="F20" s="2">
        <f>C20</f>
        <v>2</v>
      </c>
      <c r="G20" s="2">
        <f>((1+D20)^B20)/(1+E20)</f>
        <v>2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4">
        <v>1</v>
      </c>
      <c r="O20" s="22" t="s">
        <v>3</v>
      </c>
      <c r="P20" s="23" t="s">
        <v>4</v>
      </c>
      <c r="Q20" s="27">
        <f>G5</f>
        <v>27</v>
      </c>
      <c r="R20" s="28">
        <v>360</v>
      </c>
      <c r="S20" s="38">
        <f>LOG(Q20)</f>
        <v>1.4313637641589874</v>
      </c>
      <c r="U20" s="72" t="s">
        <v>26</v>
      </c>
      <c r="V20" s="72"/>
      <c r="W20" s="72"/>
      <c r="X20" s="72"/>
      <c r="Y20" s="72"/>
      <c r="Z20" s="72"/>
      <c r="AA20" s="72"/>
    </row>
    <row r="21" spans="1:27" ht="15.75" x14ac:dyDescent="0.25">
      <c r="A21" s="1" t="s">
        <v>5</v>
      </c>
      <c r="B21" s="2">
        <v>2</v>
      </c>
      <c r="C21" s="2"/>
      <c r="D21" s="2">
        <f>SUM(H21:M21)</f>
        <v>2</v>
      </c>
      <c r="E21" s="2"/>
      <c r="F21" s="2">
        <f>C21</f>
        <v>0</v>
      </c>
      <c r="G21" s="2">
        <f>((1+D21)^B21)/(1+E21)</f>
        <v>9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4">
        <v>1</v>
      </c>
      <c r="O21" s="20" t="s">
        <v>3</v>
      </c>
      <c r="P21" s="24" t="s">
        <v>5</v>
      </c>
      <c r="Q21" s="27">
        <f>G11</f>
        <v>12</v>
      </c>
      <c r="R21" s="28">
        <v>320</v>
      </c>
      <c r="S21" s="38">
        <f t="shared" ref="S21:S28" si="0">LOG(Q21)</f>
        <v>1.0791812460476249</v>
      </c>
      <c r="U21" s="72" t="s">
        <v>27</v>
      </c>
      <c r="V21" s="72"/>
      <c r="W21" s="72"/>
      <c r="X21" s="72"/>
      <c r="Y21" s="72"/>
      <c r="Z21" s="72"/>
      <c r="AA21" s="72"/>
    </row>
    <row r="22" spans="1:27" ht="15.75" x14ac:dyDescent="0.25">
      <c r="A22" s="5" t="s">
        <v>6</v>
      </c>
      <c r="B22" s="2"/>
      <c r="C22" s="2"/>
      <c r="D22" s="2"/>
      <c r="E22" s="2"/>
      <c r="F22" s="2"/>
      <c r="G22" s="3"/>
      <c r="H22" s="3"/>
      <c r="I22" s="3"/>
      <c r="J22" s="3"/>
      <c r="K22" s="3"/>
      <c r="L22" s="3"/>
      <c r="M22" s="4"/>
      <c r="O22" s="20" t="s">
        <v>3</v>
      </c>
      <c r="P22" s="24" t="s">
        <v>11</v>
      </c>
      <c r="Q22" s="27">
        <f>G17</f>
        <v>6</v>
      </c>
      <c r="R22" s="28">
        <v>300</v>
      </c>
      <c r="S22" s="38">
        <f t="shared" si="0"/>
        <v>0.77815125038364363</v>
      </c>
      <c r="U22" s="72" t="s">
        <v>28</v>
      </c>
      <c r="V22" s="72"/>
      <c r="W22" s="72"/>
      <c r="X22" s="72"/>
      <c r="Y22" s="72"/>
      <c r="Z22" s="72"/>
      <c r="AA22" s="72"/>
    </row>
    <row r="23" spans="1:27" ht="16.5" thickBot="1" x14ac:dyDescent="0.3">
      <c r="A23" s="10"/>
      <c r="B23" s="11"/>
      <c r="C23" s="11"/>
      <c r="D23" s="11"/>
      <c r="E23" s="11"/>
      <c r="F23" s="16"/>
      <c r="G23" s="17">
        <f>G20*G21</f>
        <v>18</v>
      </c>
      <c r="H23" s="12"/>
      <c r="I23" s="12"/>
      <c r="J23" s="12"/>
      <c r="K23" s="12"/>
      <c r="L23" s="12"/>
      <c r="M23" s="13"/>
      <c r="O23" s="20" t="s">
        <v>12</v>
      </c>
      <c r="P23" s="24" t="s">
        <v>4</v>
      </c>
      <c r="Q23" s="27">
        <f>G29</f>
        <v>18</v>
      </c>
      <c r="R23" s="28">
        <v>340</v>
      </c>
      <c r="S23" s="38">
        <f t="shared" si="0"/>
        <v>1.255272505103306</v>
      </c>
      <c r="T23" s="19"/>
      <c r="U23" s="72" t="s">
        <v>29</v>
      </c>
      <c r="V23" s="72"/>
      <c r="W23" s="72"/>
      <c r="X23" s="72"/>
      <c r="Y23" s="72"/>
      <c r="Z23" s="72"/>
      <c r="AA23" s="72"/>
    </row>
    <row r="24" spans="1:27" ht="16.5" thickBot="1" x14ac:dyDescent="0.3">
      <c r="O24" s="20" t="s">
        <v>12</v>
      </c>
      <c r="P24" s="24" t="s">
        <v>5</v>
      </c>
      <c r="Q24" s="27">
        <f>G23</f>
        <v>18</v>
      </c>
      <c r="R24" s="28">
        <v>340</v>
      </c>
      <c r="S24" s="38">
        <f t="shared" si="0"/>
        <v>1.255272505103306</v>
      </c>
      <c r="T24" s="19"/>
      <c r="U24" s="72" t="s">
        <v>30</v>
      </c>
      <c r="V24" s="72"/>
      <c r="W24" s="72"/>
      <c r="X24" s="72"/>
      <c r="Y24" s="72"/>
      <c r="Z24" s="72"/>
      <c r="AA24" s="72"/>
    </row>
    <row r="25" spans="1:27" ht="16.5" thickBot="1" x14ac:dyDescent="0.3">
      <c r="A25" s="6"/>
      <c r="B25" s="7" t="s">
        <v>0</v>
      </c>
      <c r="C25" s="7"/>
      <c r="D25" s="7" t="s">
        <v>36</v>
      </c>
      <c r="E25" s="7" t="s">
        <v>37</v>
      </c>
      <c r="F25" s="7" t="s">
        <v>54</v>
      </c>
      <c r="G25" s="8"/>
      <c r="H25" s="7" t="s">
        <v>7</v>
      </c>
      <c r="I25" s="7" t="s">
        <v>21</v>
      </c>
      <c r="J25" s="7" t="s">
        <v>8</v>
      </c>
      <c r="K25" s="7" t="s">
        <v>9</v>
      </c>
      <c r="L25" s="7" t="s">
        <v>10</v>
      </c>
      <c r="M25" s="9" t="s">
        <v>1</v>
      </c>
      <c r="O25" s="20" t="s">
        <v>12</v>
      </c>
      <c r="P25" s="24" t="s">
        <v>11</v>
      </c>
      <c r="Q25" s="27">
        <f>G35</f>
        <v>4</v>
      </c>
      <c r="R25" s="28">
        <v>290</v>
      </c>
      <c r="S25" s="38">
        <f t="shared" si="0"/>
        <v>0.6020599913279624</v>
      </c>
      <c r="U25" s="72" t="s">
        <v>31</v>
      </c>
      <c r="V25" s="72"/>
      <c r="W25" s="72"/>
      <c r="X25" s="72"/>
      <c r="Y25" s="72"/>
      <c r="Z25" s="72"/>
      <c r="AA25" s="72"/>
    </row>
    <row r="26" spans="1:27" ht="15.75" x14ac:dyDescent="0.25">
      <c r="A26" s="1" t="s">
        <v>12</v>
      </c>
      <c r="B26" s="2">
        <v>1</v>
      </c>
      <c r="C26" s="2">
        <f>SUM(H26:M26)+1</f>
        <v>2</v>
      </c>
      <c r="D26" s="2">
        <f>SUM(H26:M26)</f>
        <v>1</v>
      </c>
      <c r="E26" s="2"/>
      <c r="F26" s="2">
        <f>C26</f>
        <v>2</v>
      </c>
      <c r="G26" s="2">
        <f>((1+D26)^B26)/(1+E26)</f>
        <v>2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4">
        <v>1</v>
      </c>
      <c r="O26" s="20" t="s">
        <v>13</v>
      </c>
      <c r="P26" s="24" t="s">
        <v>4</v>
      </c>
      <c r="Q26" s="27">
        <f>U17</f>
        <v>18</v>
      </c>
      <c r="R26" s="28">
        <v>340</v>
      </c>
      <c r="S26" s="38">
        <f t="shared" si="0"/>
        <v>1.255272505103306</v>
      </c>
      <c r="U26" s="72" t="s">
        <v>32</v>
      </c>
      <c r="V26" s="72"/>
      <c r="W26" s="72"/>
      <c r="X26" s="72"/>
      <c r="Y26" s="72"/>
      <c r="Z26" s="72"/>
      <c r="AA26" s="72"/>
    </row>
    <row r="27" spans="1:27" ht="15.75" x14ac:dyDescent="0.25">
      <c r="A27" s="1" t="s">
        <v>4</v>
      </c>
      <c r="B27" s="2">
        <v>2</v>
      </c>
      <c r="C27" s="2"/>
      <c r="D27" s="2">
        <v>2</v>
      </c>
      <c r="E27" s="2"/>
      <c r="F27" s="2">
        <f>C27</f>
        <v>0</v>
      </c>
      <c r="G27" s="2">
        <f>((1+D27)^B27)/(1+E27)</f>
        <v>9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4">
        <v>1</v>
      </c>
      <c r="O27" s="20" t="s">
        <v>13</v>
      </c>
      <c r="P27" s="24" t="s">
        <v>5</v>
      </c>
      <c r="Q27" s="27">
        <f>U11</f>
        <v>8</v>
      </c>
      <c r="R27" s="28">
        <v>310</v>
      </c>
      <c r="S27" s="38">
        <f t="shared" si="0"/>
        <v>0.90308998699194354</v>
      </c>
      <c r="U27" s="72" t="s">
        <v>33</v>
      </c>
      <c r="V27" s="72"/>
      <c r="W27" s="72"/>
      <c r="X27" s="72"/>
      <c r="Y27" s="72"/>
      <c r="Z27" s="72"/>
      <c r="AA27" s="72"/>
    </row>
    <row r="28" spans="1:27" ht="16.5" thickBot="1" x14ac:dyDescent="0.3">
      <c r="A28" s="5" t="s">
        <v>6</v>
      </c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4"/>
      <c r="O28" s="21" t="s">
        <v>13</v>
      </c>
      <c r="P28" s="25" t="s">
        <v>11</v>
      </c>
      <c r="Q28" s="27">
        <f>U5</f>
        <v>4</v>
      </c>
      <c r="R28" s="29">
        <v>290</v>
      </c>
      <c r="S28" s="38">
        <f t="shared" si="0"/>
        <v>0.6020599913279624</v>
      </c>
      <c r="U28" s="72" t="s">
        <v>32</v>
      </c>
      <c r="V28" s="72"/>
      <c r="W28" s="72"/>
      <c r="X28" s="72"/>
      <c r="Y28" s="72"/>
      <c r="Z28" s="72"/>
      <c r="AA28" s="72"/>
    </row>
    <row r="29" spans="1:27" ht="15.75" thickBot="1" x14ac:dyDescent="0.3">
      <c r="A29" s="10"/>
      <c r="B29" s="11"/>
      <c r="C29" s="11"/>
      <c r="D29" s="11"/>
      <c r="E29" s="11"/>
      <c r="F29" s="16"/>
      <c r="G29" s="17">
        <f>G26*G27</f>
        <v>18</v>
      </c>
      <c r="H29" s="12"/>
      <c r="I29" s="12"/>
      <c r="J29" s="12"/>
      <c r="K29" s="12"/>
      <c r="L29" s="12"/>
      <c r="M29" s="13"/>
    </row>
    <row r="30" spans="1:27" ht="15.75" thickBot="1" x14ac:dyDescent="0.3">
      <c r="O30" s="6" t="s">
        <v>17</v>
      </c>
      <c r="P30" s="8"/>
      <c r="Q30" s="8"/>
      <c r="R30" s="36"/>
      <c r="S30" s="39"/>
    </row>
    <row r="31" spans="1:27" ht="15.75" thickBot="1" x14ac:dyDescent="0.3">
      <c r="A31" s="6"/>
      <c r="B31" s="7" t="s">
        <v>0</v>
      </c>
      <c r="C31" s="7"/>
      <c r="D31" s="7" t="s">
        <v>36</v>
      </c>
      <c r="E31" s="7" t="s">
        <v>37</v>
      </c>
      <c r="F31" s="7" t="s">
        <v>54</v>
      </c>
      <c r="G31" s="8"/>
      <c r="H31" s="7" t="s">
        <v>7</v>
      </c>
      <c r="I31" s="7" t="s">
        <v>21</v>
      </c>
      <c r="J31" s="7" t="s">
        <v>8</v>
      </c>
      <c r="K31" s="7" t="s">
        <v>9</v>
      </c>
      <c r="L31" s="7" t="s">
        <v>10</v>
      </c>
      <c r="M31" s="9" t="s">
        <v>1</v>
      </c>
      <c r="O31" s="20">
        <v>0</v>
      </c>
      <c r="P31" s="3" t="s">
        <v>18</v>
      </c>
      <c r="Q31" s="3"/>
      <c r="R31" s="4"/>
      <c r="S31" s="3"/>
    </row>
    <row r="32" spans="1:27" x14ac:dyDescent="0.25">
      <c r="A32" s="1" t="s">
        <v>12</v>
      </c>
      <c r="B32" s="2">
        <v>1</v>
      </c>
      <c r="C32" s="2"/>
      <c r="D32" s="2">
        <f>SUM(H32:M32)</f>
        <v>1</v>
      </c>
      <c r="E32" s="2">
        <v>0</v>
      </c>
      <c r="F32" s="2">
        <f>C32</f>
        <v>0</v>
      </c>
      <c r="G32" s="2">
        <f>((1+D32)^B32)/(1+E32)</f>
        <v>2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4">
        <v>1</v>
      </c>
      <c r="O32" s="20">
        <v>0.5</v>
      </c>
      <c r="P32" s="3" t="s">
        <v>20</v>
      </c>
      <c r="Q32" s="3"/>
      <c r="R32" s="4"/>
      <c r="S32" s="3"/>
    </row>
    <row r="33" spans="1:19" ht="15.75" thickBot="1" x14ac:dyDescent="0.3">
      <c r="A33" s="1" t="s">
        <v>11</v>
      </c>
      <c r="B33" s="2">
        <v>2</v>
      </c>
      <c r="C33" s="2"/>
      <c r="D33" s="2">
        <f>SUM(H33:M33)</f>
        <v>1</v>
      </c>
      <c r="E33" s="2">
        <v>1</v>
      </c>
      <c r="F33" s="2">
        <f>C33</f>
        <v>0</v>
      </c>
      <c r="G33" s="2">
        <f>((1+D33)^B33)/(1+E33)</f>
        <v>2</v>
      </c>
      <c r="H33" s="3">
        <v>0</v>
      </c>
      <c r="I33" s="3">
        <v>1</v>
      </c>
      <c r="J33" s="3">
        <v>0</v>
      </c>
      <c r="K33" s="3">
        <v>0</v>
      </c>
      <c r="L33" s="3">
        <v>0</v>
      </c>
      <c r="M33" s="4">
        <v>0</v>
      </c>
      <c r="O33" s="21">
        <v>1</v>
      </c>
      <c r="P33" s="31" t="s">
        <v>19</v>
      </c>
      <c r="Q33" s="31"/>
      <c r="R33" s="32"/>
      <c r="S33" s="3"/>
    </row>
    <row r="34" spans="1:19" ht="15.75" thickBot="1" x14ac:dyDescent="0.3">
      <c r="A34" s="5" t="s">
        <v>6</v>
      </c>
      <c r="B34" s="2"/>
      <c r="C34" s="2"/>
      <c r="D34" s="2"/>
      <c r="E34" s="2"/>
      <c r="F34" s="2"/>
      <c r="G34" s="3"/>
      <c r="H34" s="3"/>
      <c r="I34" s="3"/>
      <c r="J34" s="3"/>
      <c r="K34" s="3"/>
      <c r="L34" s="3"/>
      <c r="M34" s="4"/>
    </row>
    <row r="35" spans="1:19" ht="15.75" thickBot="1" x14ac:dyDescent="0.3">
      <c r="A35" s="10"/>
      <c r="B35" s="11"/>
      <c r="C35" s="11"/>
      <c r="D35" s="11"/>
      <c r="E35" s="11"/>
      <c r="F35" s="16"/>
      <c r="G35" s="17">
        <f>G32*G33</f>
        <v>4</v>
      </c>
      <c r="H35" s="12"/>
      <c r="I35" s="12"/>
      <c r="J35" s="12"/>
      <c r="K35" s="12"/>
      <c r="L35" s="12"/>
      <c r="M35" s="13"/>
      <c r="O35" s="37" t="s">
        <v>22</v>
      </c>
      <c r="P35" s="8"/>
      <c r="Q35" s="8"/>
      <c r="R35" s="36"/>
      <c r="S35" s="39"/>
    </row>
    <row r="36" spans="1:19" ht="17.25" x14ac:dyDescent="0.25">
      <c r="O36" s="40" t="s">
        <v>2</v>
      </c>
      <c r="P36" s="41" t="s">
        <v>35</v>
      </c>
      <c r="Q36" s="42"/>
      <c r="R36" s="43"/>
      <c r="S36" s="3"/>
    </row>
    <row r="37" spans="1:19" x14ac:dyDescent="0.25">
      <c r="O37" s="34" t="s">
        <v>0</v>
      </c>
      <c r="P37" s="19" t="s">
        <v>23</v>
      </c>
      <c r="Q37" s="3"/>
      <c r="R37" s="4"/>
      <c r="S37" s="3"/>
    </row>
    <row r="38" spans="1:19" x14ac:dyDescent="0.25">
      <c r="O38" s="34" t="s">
        <v>1</v>
      </c>
      <c r="P38" s="19" t="s">
        <v>24</v>
      </c>
      <c r="Q38" s="3"/>
      <c r="R38" s="4"/>
      <c r="S38" s="3"/>
    </row>
    <row r="39" spans="1:19" x14ac:dyDescent="0.25">
      <c r="O39" s="34" t="s">
        <v>37</v>
      </c>
      <c r="P39" s="19" t="s">
        <v>38</v>
      </c>
      <c r="Q39" s="3"/>
      <c r="R39" s="4"/>
      <c r="S39" s="3"/>
    </row>
    <row r="40" spans="1:19" ht="16.5" customHeight="1" thickBot="1" x14ac:dyDescent="0.3">
      <c r="O40" s="35" t="s">
        <v>36</v>
      </c>
      <c r="P40" s="33" t="s">
        <v>25</v>
      </c>
      <c r="Q40" s="31"/>
      <c r="R40" s="32"/>
      <c r="S40" s="3"/>
    </row>
  </sheetData>
  <mergeCells count="10">
    <mergeCell ref="U25:AA25"/>
    <mergeCell ref="U26:AA26"/>
    <mergeCell ref="U27:AA27"/>
    <mergeCell ref="U28:AA28"/>
    <mergeCell ref="U19:AA19"/>
    <mergeCell ref="U20:AA20"/>
    <mergeCell ref="U21:AA21"/>
    <mergeCell ref="U22:AA22"/>
    <mergeCell ref="U23:AA23"/>
    <mergeCell ref="U24:AA24"/>
  </mergeCells>
  <conditionalFormatting sqref="H2:M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:M10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4:M1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:AA4 V2 X2:AA2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8:AA10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4:AA1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2:M34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6:M2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0:M2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0:Q28 T2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0:S2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:AA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6:P38 O35:P35 P4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1:O3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0:S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0:R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38"/>
  <sheetViews>
    <sheetView tabSelected="1" zoomScale="80" zoomScaleNormal="80" workbookViewId="0">
      <selection activeCell="D18" sqref="D18"/>
    </sheetView>
  </sheetViews>
  <sheetFormatPr defaultRowHeight="15" x14ac:dyDescent="0.25"/>
  <cols>
    <col min="1" max="1" width="13.85546875" customWidth="1"/>
    <col min="4" max="4" width="10.5703125" customWidth="1"/>
    <col min="5" max="5" width="12.5703125" customWidth="1"/>
    <col min="13" max="13" width="12.5703125" customWidth="1"/>
    <col min="15" max="16" width="12" customWidth="1"/>
    <col min="19" max="19" width="9.42578125" bestFit="1" customWidth="1"/>
  </cols>
  <sheetData>
    <row r="1" spans="1:24" ht="15.75" thickBot="1" x14ac:dyDescent="0.3">
      <c r="A1" s="45" t="s">
        <v>52</v>
      </c>
      <c r="G1" s="67"/>
      <c r="H1" s="67"/>
      <c r="I1" s="67"/>
      <c r="J1" s="67"/>
      <c r="K1" s="67"/>
    </row>
    <row r="2" spans="1:24" ht="15.75" thickBot="1" x14ac:dyDescent="0.3">
      <c r="A2" s="6"/>
      <c r="B2" s="7" t="s">
        <v>42</v>
      </c>
      <c r="C2" s="7" t="s">
        <v>36</v>
      </c>
      <c r="D2" s="7" t="s">
        <v>37</v>
      </c>
      <c r="E2" s="7" t="s">
        <v>53</v>
      </c>
      <c r="F2" s="8"/>
      <c r="G2" s="68" t="s">
        <v>7</v>
      </c>
      <c r="H2" s="68" t="s">
        <v>45</v>
      </c>
      <c r="I2" s="68" t="s">
        <v>21</v>
      </c>
      <c r="J2" s="68" t="s">
        <v>8</v>
      </c>
      <c r="K2" s="69" t="s">
        <v>1</v>
      </c>
      <c r="M2" s="6" t="s">
        <v>14</v>
      </c>
      <c r="N2" s="8"/>
      <c r="O2" s="9" t="s">
        <v>53</v>
      </c>
      <c r="P2" s="9" t="s">
        <v>60</v>
      </c>
      <c r="Q2" s="26" t="s">
        <v>16</v>
      </c>
      <c r="R2" s="26" t="s">
        <v>46</v>
      </c>
      <c r="S2" s="6" t="s">
        <v>47</v>
      </c>
      <c r="T2" s="9" t="s">
        <v>48</v>
      </c>
      <c r="U2" s="51"/>
      <c r="V2" s="51"/>
      <c r="W2" s="51"/>
      <c r="X2" s="51"/>
    </row>
    <row r="3" spans="1:24" ht="15.75" x14ac:dyDescent="0.25">
      <c r="A3" s="5" t="s">
        <v>40</v>
      </c>
      <c r="B3" s="2">
        <v>2</v>
      </c>
      <c r="C3" s="2">
        <f>SUM(G3:K3)</f>
        <v>2</v>
      </c>
      <c r="D3" s="2">
        <v>0</v>
      </c>
      <c r="E3" s="2">
        <f>((C3+1)^B3)/(D3+1)</f>
        <v>9</v>
      </c>
      <c r="F3" s="3"/>
      <c r="G3" s="64">
        <v>1</v>
      </c>
      <c r="H3" s="64">
        <v>0</v>
      </c>
      <c r="I3" s="63">
        <v>0</v>
      </c>
      <c r="J3" s="64">
        <v>0</v>
      </c>
      <c r="K3" s="64">
        <v>1</v>
      </c>
      <c r="M3" s="22" t="s">
        <v>3</v>
      </c>
      <c r="N3" s="23" t="s">
        <v>4</v>
      </c>
      <c r="O3" s="61">
        <f>$E$5</f>
        <v>27</v>
      </c>
      <c r="P3" s="61">
        <f>LOG(O3)</f>
        <v>1.4313637641589874</v>
      </c>
      <c r="Q3" s="28"/>
      <c r="R3" s="44"/>
      <c r="S3" s="46"/>
      <c r="T3" s="47"/>
      <c r="U3" s="19"/>
      <c r="V3" s="19"/>
      <c r="W3" s="19"/>
      <c r="X3" s="19"/>
    </row>
    <row r="4" spans="1:24" ht="15.75" x14ac:dyDescent="0.25">
      <c r="A4" s="5" t="s">
        <v>41</v>
      </c>
      <c r="B4" s="2">
        <v>1</v>
      </c>
      <c r="C4" s="2">
        <f>SUM(G4:K4)</f>
        <v>2</v>
      </c>
      <c r="D4" s="2">
        <v>0</v>
      </c>
      <c r="E4" s="2">
        <f>((C4+1)^B4)/(D4+1)</f>
        <v>3</v>
      </c>
      <c r="F4" s="3"/>
      <c r="G4" s="64">
        <v>1</v>
      </c>
      <c r="H4" s="64">
        <v>0</v>
      </c>
      <c r="I4" s="64">
        <v>0</v>
      </c>
      <c r="J4" s="64">
        <v>0</v>
      </c>
      <c r="K4" s="64">
        <v>1</v>
      </c>
      <c r="M4" s="20" t="s">
        <v>3</v>
      </c>
      <c r="N4" s="24" t="s">
        <v>11</v>
      </c>
      <c r="O4" s="61">
        <f>$E$11</f>
        <v>24</v>
      </c>
      <c r="P4" s="61">
        <f>LOG(O4)</f>
        <v>1.3802112417116059</v>
      </c>
      <c r="Q4" s="28"/>
      <c r="R4" s="44"/>
      <c r="S4" s="46"/>
      <c r="T4" s="47"/>
      <c r="U4" s="19"/>
      <c r="V4" s="19"/>
      <c r="W4" s="19"/>
      <c r="X4" s="19"/>
    </row>
    <row r="5" spans="1:24" ht="16.5" thickBot="1" x14ac:dyDescent="0.3">
      <c r="A5" s="14"/>
      <c r="B5" s="15"/>
      <c r="C5" s="15"/>
      <c r="D5" s="15"/>
      <c r="E5" s="16">
        <f>PRODUCT(E3:E4)</f>
        <v>27</v>
      </c>
      <c r="F5" s="17"/>
      <c r="G5" s="65"/>
      <c r="H5" s="65"/>
      <c r="I5" s="65"/>
      <c r="J5" s="65"/>
      <c r="K5" s="66"/>
      <c r="M5" s="20" t="s">
        <v>13</v>
      </c>
      <c r="N5" s="24" t="s">
        <v>4</v>
      </c>
      <c r="O5" s="61">
        <f>$E$17</f>
        <v>27</v>
      </c>
      <c r="P5" s="61">
        <f>LOG(O5)</f>
        <v>1.4313637641589874</v>
      </c>
      <c r="Q5" s="28"/>
      <c r="R5" s="44"/>
      <c r="S5" s="46"/>
      <c r="T5" s="47"/>
      <c r="U5" s="19"/>
      <c r="V5" s="19"/>
      <c r="W5" s="19"/>
      <c r="X5" s="19"/>
    </row>
    <row r="6" spans="1:24" ht="15.75" x14ac:dyDescent="0.25">
      <c r="G6" s="67"/>
      <c r="H6" s="67"/>
      <c r="I6" s="67"/>
      <c r="J6" s="67"/>
      <c r="K6" s="67"/>
      <c r="M6" s="53" t="s">
        <v>13</v>
      </c>
      <c r="N6" s="54" t="s">
        <v>11</v>
      </c>
      <c r="O6" s="62">
        <f>E23</f>
        <v>48</v>
      </c>
      <c r="P6" s="61">
        <f>LOG(O6)</f>
        <v>1.6812412373755872</v>
      </c>
      <c r="Q6" s="56"/>
      <c r="R6" s="57"/>
      <c r="S6" s="58"/>
      <c r="T6" s="59"/>
      <c r="U6" s="19"/>
      <c r="V6" s="19"/>
      <c r="W6" s="19"/>
      <c r="X6" s="19"/>
    </row>
    <row r="7" spans="1:24" ht="15.75" thickBot="1" x14ac:dyDescent="0.3">
      <c r="A7" s="48" t="s">
        <v>51</v>
      </c>
      <c r="G7" s="67"/>
      <c r="H7" s="67"/>
      <c r="I7" s="67"/>
      <c r="J7" s="67"/>
      <c r="K7" s="67"/>
      <c r="U7" s="19"/>
      <c r="V7" s="19"/>
      <c r="W7" s="19"/>
      <c r="X7" s="19"/>
    </row>
    <row r="8" spans="1:24" ht="15.75" thickBot="1" x14ac:dyDescent="0.3">
      <c r="A8" s="6"/>
      <c r="B8" s="7" t="s">
        <v>42</v>
      </c>
      <c r="C8" s="7" t="s">
        <v>36</v>
      </c>
      <c r="D8" s="7" t="s">
        <v>37</v>
      </c>
      <c r="E8" s="7" t="s">
        <v>53</v>
      </c>
      <c r="F8" s="8"/>
      <c r="G8" s="68" t="s">
        <v>7</v>
      </c>
      <c r="H8" s="68" t="s">
        <v>45</v>
      </c>
      <c r="I8" s="68" t="s">
        <v>21</v>
      </c>
      <c r="J8" s="68" t="s">
        <v>8</v>
      </c>
      <c r="K8" s="69" t="s">
        <v>1</v>
      </c>
      <c r="M8" s="6" t="s">
        <v>17</v>
      </c>
      <c r="N8" s="8"/>
      <c r="O8" s="8"/>
      <c r="P8" s="8"/>
      <c r="Q8" s="36"/>
      <c r="U8" s="51"/>
      <c r="V8" s="51"/>
      <c r="W8" s="51"/>
      <c r="X8" s="51"/>
    </row>
    <row r="9" spans="1:24" x14ac:dyDescent="0.25">
      <c r="A9" s="5" t="s">
        <v>43</v>
      </c>
      <c r="B9" s="2">
        <v>2</v>
      </c>
      <c r="C9" s="2">
        <f>SUM(G9:K9)</f>
        <v>3</v>
      </c>
      <c r="D9" s="2">
        <v>1</v>
      </c>
      <c r="E9" s="2">
        <f>((C9+1)^B9)/(D9+1)</f>
        <v>8</v>
      </c>
      <c r="F9" s="3"/>
      <c r="G9" s="64">
        <v>1</v>
      </c>
      <c r="H9" s="63">
        <v>0</v>
      </c>
      <c r="I9" s="63">
        <v>1</v>
      </c>
      <c r="J9" s="64">
        <v>0</v>
      </c>
      <c r="K9" s="64">
        <v>1</v>
      </c>
      <c r="M9" s="20">
        <v>0</v>
      </c>
      <c r="N9" s="3" t="s">
        <v>18</v>
      </c>
      <c r="O9" s="3"/>
      <c r="P9" s="3"/>
      <c r="Q9" s="4"/>
      <c r="U9" s="19"/>
      <c r="V9" s="19"/>
      <c r="W9" s="19"/>
      <c r="X9" s="19"/>
    </row>
    <row r="10" spans="1:24" x14ac:dyDescent="0.25">
      <c r="A10" s="5" t="s">
        <v>41</v>
      </c>
      <c r="B10" s="2">
        <v>1</v>
      </c>
      <c r="C10" s="2">
        <f>SUM(G10:K10)</f>
        <v>2</v>
      </c>
      <c r="D10" s="2">
        <v>0</v>
      </c>
      <c r="E10" s="2">
        <f>((C10+1)^B10)/(D10+1)</f>
        <v>3</v>
      </c>
      <c r="F10" s="3"/>
      <c r="G10" s="63">
        <v>1</v>
      </c>
      <c r="H10" s="63">
        <v>0</v>
      </c>
      <c r="I10" s="63">
        <v>0</v>
      </c>
      <c r="J10" s="63">
        <v>0</v>
      </c>
      <c r="K10" s="63">
        <v>1</v>
      </c>
      <c r="M10" s="20">
        <v>0.5</v>
      </c>
      <c r="N10" s="3" t="s">
        <v>20</v>
      </c>
      <c r="O10" s="3"/>
      <c r="P10" s="3"/>
      <c r="Q10" s="4"/>
      <c r="U10" s="19"/>
      <c r="V10" s="19"/>
      <c r="W10" s="19"/>
      <c r="X10" s="19"/>
    </row>
    <row r="11" spans="1:24" ht="15.75" thickBot="1" x14ac:dyDescent="0.3">
      <c r="A11" s="10"/>
      <c r="B11" s="11"/>
      <c r="C11" s="11"/>
      <c r="D11" s="11"/>
      <c r="E11" s="16">
        <f>PRODUCT(E9:E10)</f>
        <v>24</v>
      </c>
      <c r="F11" s="12"/>
      <c r="G11" s="70"/>
      <c r="H11" s="70"/>
      <c r="I11" s="70"/>
      <c r="J11" s="70"/>
      <c r="K11" s="71"/>
      <c r="M11" s="21">
        <v>1</v>
      </c>
      <c r="N11" s="31" t="s">
        <v>19</v>
      </c>
      <c r="O11" s="31"/>
      <c r="P11" s="31"/>
      <c r="Q11" s="32"/>
      <c r="U11" s="19"/>
      <c r="V11" s="19"/>
      <c r="W11" s="19"/>
      <c r="X11" s="19"/>
    </row>
    <row r="12" spans="1:24" ht="15.75" thickBot="1" x14ac:dyDescent="0.3">
      <c r="G12" s="67"/>
      <c r="H12" s="67"/>
      <c r="I12" s="67"/>
      <c r="J12" s="67"/>
      <c r="K12" s="67"/>
      <c r="U12" s="19"/>
      <c r="V12" s="19"/>
      <c r="W12" s="19"/>
      <c r="X12" s="19"/>
    </row>
    <row r="13" spans="1:24" ht="15.75" thickBot="1" x14ac:dyDescent="0.3">
      <c r="A13" s="48" t="s">
        <v>50</v>
      </c>
      <c r="G13" s="67"/>
      <c r="H13" s="67"/>
      <c r="I13" s="67"/>
      <c r="J13" s="67"/>
      <c r="K13" s="67"/>
      <c r="M13" s="37" t="s">
        <v>22</v>
      </c>
      <c r="N13" s="8"/>
      <c r="O13" s="8"/>
      <c r="P13" s="8"/>
      <c r="Q13" s="36"/>
      <c r="U13" s="19"/>
      <c r="V13" s="19"/>
      <c r="W13" s="19"/>
      <c r="X13" s="19"/>
    </row>
    <row r="14" spans="1:24" ht="18" thickBot="1" x14ac:dyDescent="0.3">
      <c r="A14" s="6"/>
      <c r="B14" s="7" t="s">
        <v>42</v>
      </c>
      <c r="C14" s="7" t="s">
        <v>36</v>
      </c>
      <c r="D14" s="7" t="s">
        <v>37</v>
      </c>
      <c r="E14" s="7" t="s">
        <v>53</v>
      </c>
      <c r="F14" s="8"/>
      <c r="G14" s="68" t="s">
        <v>7</v>
      </c>
      <c r="H14" s="68" t="s">
        <v>45</v>
      </c>
      <c r="I14" s="68" t="s">
        <v>21</v>
      </c>
      <c r="J14" s="68" t="s">
        <v>8</v>
      </c>
      <c r="K14" s="69" t="s">
        <v>1</v>
      </c>
      <c r="M14" s="60" t="s">
        <v>53</v>
      </c>
      <c r="N14" s="41" t="s">
        <v>39</v>
      </c>
      <c r="O14" s="42"/>
      <c r="P14" s="42"/>
      <c r="Q14" s="43"/>
      <c r="U14" s="51"/>
      <c r="V14" s="51"/>
      <c r="W14" s="51"/>
      <c r="X14" s="51"/>
    </row>
    <row r="15" spans="1:24" x14ac:dyDescent="0.25">
      <c r="A15" s="5" t="s">
        <v>40</v>
      </c>
      <c r="B15" s="2">
        <v>2</v>
      </c>
      <c r="C15" s="2">
        <f>SUM(G15:K15)</f>
        <v>2</v>
      </c>
      <c r="D15" s="2"/>
      <c r="E15" s="2">
        <f>((C15+1)^B15)/(D15+1)</f>
        <v>9</v>
      </c>
      <c r="F15" s="3"/>
      <c r="G15" s="64">
        <v>1</v>
      </c>
      <c r="H15" s="64">
        <v>0</v>
      </c>
      <c r="I15" s="63">
        <v>0</v>
      </c>
      <c r="J15" s="63">
        <v>0</v>
      </c>
      <c r="K15" s="64">
        <v>1</v>
      </c>
      <c r="M15" s="34" t="s">
        <v>1</v>
      </c>
      <c r="N15" s="19" t="s">
        <v>23</v>
      </c>
      <c r="O15" s="3"/>
      <c r="P15" s="3"/>
      <c r="Q15" s="4"/>
      <c r="U15" s="19"/>
      <c r="V15" s="19"/>
      <c r="W15" s="19"/>
      <c r="X15" s="19"/>
    </row>
    <row r="16" spans="1:24" x14ac:dyDescent="0.25">
      <c r="A16" s="5" t="s">
        <v>44</v>
      </c>
      <c r="B16" s="2">
        <v>1</v>
      </c>
      <c r="C16" s="2">
        <v>2</v>
      </c>
      <c r="D16" s="2"/>
      <c r="E16" s="2">
        <f>((C16+1)^B16)/(D16+1)</f>
        <v>3</v>
      </c>
      <c r="F16" s="3"/>
      <c r="G16" s="64">
        <v>1</v>
      </c>
      <c r="H16" s="63">
        <v>0</v>
      </c>
      <c r="I16" s="64">
        <v>1</v>
      </c>
      <c r="J16" s="64">
        <v>0</v>
      </c>
      <c r="K16" s="64">
        <v>1</v>
      </c>
      <c r="M16" s="34"/>
      <c r="N16" s="19"/>
      <c r="O16" s="3"/>
      <c r="P16" s="3"/>
      <c r="Q16" s="4"/>
      <c r="U16" s="19"/>
      <c r="V16" s="19"/>
      <c r="W16" s="19"/>
      <c r="X16" s="19"/>
    </row>
    <row r="17" spans="1:27" ht="15.75" thickBot="1" x14ac:dyDescent="0.3">
      <c r="A17" s="10"/>
      <c r="B17" s="11"/>
      <c r="C17" s="11"/>
      <c r="D17" s="11"/>
      <c r="E17" s="16">
        <f>PRODUCT(E15:E16)</f>
        <v>27</v>
      </c>
      <c r="F17" s="12"/>
      <c r="G17" s="70"/>
      <c r="H17" s="70"/>
      <c r="I17" s="70"/>
      <c r="J17" s="70"/>
      <c r="K17" s="71"/>
      <c r="M17" s="34" t="s">
        <v>37</v>
      </c>
      <c r="N17" s="19" t="s">
        <v>38</v>
      </c>
      <c r="O17" s="3"/>
      <c r="P17" s="3"/>
      <c r="Q17" s="4"/>
      <c r="U17" s="19"/>
      <c r="V17" s="19"/>
      <c r="W17" s="19"/>
      <c r="X17" s="19"/>
    </row>
    <row r="18" spans="1:27" ht="15.75" thickBot="1" x14ac:dyDescent="0.3">
      <c r="G18" s="67"/>
      <c r="H18" s="67"/>
      <c r="I18" s="67"/>
      <c r="J18" s="67"/>
      <c r="K18" s="67"/>
      <c r="M18" s="35" t="s">
        <v>36</v>
      </c>
      <c r="N18" s="33" t="s">
        <v>25</v>
      </c>
      <c r="O18" s="31"/>
      <c r="P18" s="31"/>
      <c r="Q18" s="32"/>
    </row>
    <row r="19" spans="1:27" ht="15.75" thickBot="1" x14ac:dyDescent="0.3">
      <c r="A19" s="48" t="s">
        <v>49</v>
      </c>
      <c r="G19" s="67"/>
      <c r="H19" s="67"/>
      <c r="I19" s="67"/>
      <c r="J19" s="67"/>
      <c r="K19" s="67"/>
    </row>
    <row r="20" spans="1:27" ht="15.75" thickBot="1" x14ac:dyDescent="0.3">
      <c r="A20" s="6"/>
      <c r="B20" s="7" t="s">
        <v>42</v>
      </c>
      <c r="C20" s="7" t="s">
        <v>36</v>
      </c>
      <c r="D20" s="7" t="s">
        <v>37</v>
      </c>
      <c r="E20" s="7" t="s">
        <v>53</v>
      </c>
      <c r="F20" s="8"/>
      <c r="G20" s="68" t="s">
        <v>7</v>
      </c>
      <c r="H20" s="68" t="s">
        <v>45</v>
      </c>
      <c r="I20" s="68" t="s">
        <v>21</v>
      </c>
      <c r="J20" s="68" t="s">
        <v>8</v>
      </c>
      <c r="K20" s="69" t="s">
        <v>1</v>
      </c>
    </row>
    <row r="21" spans="1:27" x14ac:dyDescent="0.25">
      <c r="A21" s="5" t="s">
        <v>43</v>
      </c>
      <c r="B21" s="2">
        <v>2</v>
      </c>
      <c r="C21" s="2">
        <f>SUM(G21:K21)</f>
        <v>3</v>
      </c>
      <c r="D21" s="2">
        <v>0</v>
      </c>
      <c r="E21" s="2">
        <f>((C21+1)^B21)/(D21+1)</f>
        <v>16</v>
      </c>
      <c r="F21" s="3"/>
      <c r="G21" s="64">
        <v>1</v>
      </c>
      <c r="H21" s="64">
        <v>0</v>
      </c>
      <c r="I21" s="63">
        <v>1</v>
      </c>
      <c r="J21" s="63">
        <v>0</v>
      </c>
      <c r="K21" s="64">
        <v>1</v>
      </c>
      <c r="W21" s="45"/>
      <c r="X21" s="45"/>
      <c r="Y21" s="45"/>
      <c r="Z21" s="45"/>
      <c r="AA21" s="45"/>
    </row>
    <row r="22" spans="1:27" x14ac:dyDescent="0.25">
      <c r="A22" s="5" t="s">
        <v>44</v>
      </c>
      <c r="B22" s="2">
        <v>1</v>
      </c>
      <c r="C22" s="2">
        <v>2</v>
      </c>
      <c r="D22" s="2">
        <v>0</v>
      </c>
      <c r="E22" s="2">
        <f>((C22+1)^B22)/(D22+1)</f>
        <v>3</v>
      </c>
      <c r="F22" s="3"/>
      <c r="G22" s="64">
        <v>1</v>
      </c>
      <c r="H22" s="63">
        <v>0</v>
      </c>
      <c r="I22" s="64">
        <v>0</v>
      </c>
      <c r="J22" s="64">
        <v>0</v>
      </c>
      <c r="K22" s="64">
        <v>1</v>
      </c>
      <c r="W22" s="45"/>
      <c r="X22" s="45"/>
      <c r="Y22" s="45"/>
      <c r="Z22" s="45"/>
      <c r="AA22" s="45"/>
    </row>
    <row r="23" spans="1:27" ht="15.75" thickBot="1" x14ac:dyDescent="0.3">
      <c r="A23" s="10"/>
      <c r="B23" s="11"/>
      <c r="C23" s="11"/>
      <c r="D23" s="11"/>
      <c r="E23" s="16">
        <f>PRODUCT(E21:E22)</f>
        <v>48</v>
      </c>
      <c r="F23" s="12"/>
      <c r="G23" s="70"/>
      <c r="H23" s="70"/>
      <c r="I23" s="70"/>
      <c r="J23" s="70"/>
      <c r="K23" s="71"/>
      <c r="W23" s="45"/>
      <c r="X23" s="45"/>
      <c r="Y23" s="45"/>
      <c r="Z23" s="45"/>
      <c r="AA23" s="45"/>
    </row>
    <row r="24" spans="1:27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W24" s="45"/>
      <c r="X24" s="45"/>
      <c r="Y24" s="45"/>
      <c r="Z24" s="45"/>
      <c r="AA24" s="45"/>
    </row>
    <row r="25" spans="1:27" x14ac:dyDescent="0.25">
      <c r="B25" s="51"/>
      <c r="C25" s="51"/>
      <c r="D25" s="51"/>
      <c r="E25" s="51"/>
      <c r="F25" s="19"/>
      <c r="G25" s="51"/>
      <c r="H25" s="51"/>
      <c r="I25" s="51"/>
      <c r="J25" s="51"/>
      <c r="K25" s="51"/>
      <c r="V25" s="45"/>
      <c r="W25" s="45"/>
      <c r="X25" s="45"/>
      <c r="Y25" s="45"/>
      <c r="Z25" s="45"/>
      <c r="AA25" s="45"/>
    </row>
    <row r="26" spans="1:27" x14ac:dyDescent="0.25">
      <c r="B26" s="51"/>
      <c r="C26" s="51"/>
      <c r="D26" s="51"/>
      <c r="E26" s="51"/>
      <c r="F26" s="19"/>
      <c r="G26" s="19"/>
      <c r="H26" s="19"/>
      <c r="I26" s="19"/>
      <c r="J26" s="19"/>
      <c r="K26" s="19"/>
      <c r="V26" s="45"/>
      <c r="W26" s="45"/>
      <c r="X26" s="45"/>
      <c r="Y26" s="45"/>
      <c r="Z26" s="45"/>
      <c r="AA26" s="45"/>
    </row>
    <row r="27" spans="1:27" x14ac:dyDescent="0.25">
      <c r="A27" s="51"/>
      <c r="B27" s="51"/>
      <c r="C27" s="51"/>
      <c r="D27" s="51"/>
      <c r="E27" s="51"/>
      <c r="F27" s="19"/>
      <c r="G27" s="19"/>
      <c r="H27" s="19"/>
      <c r="I27" s="19"/>
      <c r="J27" s="19"/>
      <c r="K27" s="19"/>
      <c r="V27" s="45"/>
      <c r="W27" s="45"/>
      <c r="X27" s="45"/>
      <c r="Y27" s="45"/>
      <c r="Z27" s="45"/>
      <c r="AA27" s="45"/>
    </row>
    <row r="28" spans="1:27" x14ac:dyDescent="0.25">
      <c r="A28" s="51"/>
      <c r="B28" s="51"/>
      <c r="C28" s="51"/>
      <c r="D28" s="51"/>
      <c r="E28" s="52"/>
      <c r="F28" s="19"/>
      <c r="G28" s="19"/>
      <c r="H28" s="19"/>
      <c r="I28" s="19"/>
      <c r="J28" s="19"/>
      <c r="K28" s="19"/>
      <c r="V28" s="45"/>
      <c r="W28" s="45"/>
      <c r="X28" s="45"/>
      <c r="Y28" s="45"/>
      <c r="Z28" s="45"/>
      <c r="AA28" s="45"/>
    </row>
    <row r="29" spans="1:27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V29" s="45"/>
      <c r="W29" s="45"/>
      <c r="X29" s="45"/>
      <c r="Y29" s="45"/>
      <c r="Z29" s="45"/>
      <c r="AA29" s="45"/>
    </row>
    <row r="30" spans="1:27" x14ac:dyDescent="0.25">
      <c r="A30" s="51"/>
      <c r="B30" s="51"/>
      <c r="C30" s="51"/>
      <c r="D30" s="51"/>
      <c r="E30" s="51"/>
      <c r="F30" s="19"/>
      <c r="G30" s="51"/>
      <c r="H30" s="51"/>
      <c r="I30" s="51"/>
      <c r="J30" s="51"/>
      <c r="K30" s="51"/>
    </row>
    <row r="31" spans="1:27" x14ac:dyDescent="0.25">
      <c r="A31" s="51"/>
      <c r="B31" s="51"/>
      <c r="C31" s="51"/>
      <c r="D31" s="51"/>
      <c r="E31" s="51"/>
      <c r="F31" s="19"/>
      <c r="G31" s="19"/>
      <c r="H31" s="19"/>
      <c r="I31" s="19"/>
      <c r="J31" s="19"/>
      <c r="K31" s="19"/>
    </row>
    <row r="32" spans="1:27" x14ac:dyDescent="0.25">
      <c r="A32" s="51"/>
      <c r="B32" s="51"/>
      <c r="C32" s="51"/>
      <c r="D32" s="51"/>
      <c r="E32" s="51"/>
      <c r="F32" s="19"/>
      <c r="G32" s="19"/>
      <c r="H32" s="19"/>
      <c r="I32" s="19"/>
      <c r="J32" s="19"/>
      <c r="K32" s="19"/>
    </row>
    <row r="33" spans="1:11" x14ac:dyDescent="0.25">
      <c r="A33" s="2"/>
      <c r="B33" s="2"/>
      <c r="C33" s="2"/>
      <c r="D33" s="2"/>
      <c r="E33" s="49"/>
      <c r="F33" s="3"/>
      <c r="G33" s="3"/>
      <c r="H33" s="3"/>
      <c r="I33" s="3"/>
      <c r="J33" s="3"/>
      <c r="K33" s="3"/>
    </row>
    <row r="38" spans="1:11" ht="16.5" customHeight="1" x14ac:dyDescent="0.25"/>
  </sheetData>
  <conditionalFormatting sqref="O3:P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4:N16 M13:N13 N18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:M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:X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0:X1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6:X16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:X4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:X3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5:X15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9:X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6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2:K32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7:K2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6:K26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1:K31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K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:K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5:K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1:K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FEC OC</vt:lpstr>
      <vt:lpstr>FRC OR</vt:lpstr>
      <vt:lpstr>FRC OC</vt:lpstr>
    </vt:vector>
  </TitlesOfParts>
  <Company>iuss pavia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</dc:creator>
  <cp:lastModifiedBy>Cristiano Chesi</cp:lastModifiedBy>
  <cp:lastPrinted>2013-11-26T17:00:53Z</cp:lastPrinted>
  <dcterms:created xsi:type="dcterms:W3CDTF">2013-10-16T17:10:52Z</dcterms:created>
  <dcterms:modified xsi:type="dcterms:W3CDTF">2019-07-12T21:58:17Z</dcterms:modified>
</cp:coreProperties>
</file>